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shn\OneDrive - asd\Desktop\Dessert Origin\Account\SOA - FJ\Food Republic\"/>
    </mc:Choice>
  </mc:AlternateContent>
  <xr:revisionPtr revIDLastSave="0" documentId="13_ncr:1_{5C64DDCE-5722-4956-8A91-48CEFFBD6B04}" xr6:coauthVersionLast="47" xr6:coauthVersionMax="47" xr10:uidLastSave="{00000000-0000-0000-0000-000000000000}"/>
  <bookViews>
    <workbookView xWindow="-110" yWindow="-110" windowWidth="19420" windowHeight="10420" activeTab="10" xr2:uid="{81D9EA52-CB1E-4B46-8EC6-FA6E9A9539C1}"/>
  </bookViews>
  <sheets>
    <sheet name="#166" sheetId="16" r:id="rId1"/>
    <sheet name="#168" sheetId="4" r:id="rId2"/>
    <sheet name="#170" sheetId="19" r:id="rId3"/>
    <sheet name="#171" sheetId="17" r:id="rId4"/>
    <sheet name="#172" sheetId="23" r:id="rId5"/>
    <sheet name="#173" sheetId="22" r:id="rId6"/>
    <sheet name="#174" sheetId="21" r:id="rId7"/>
    <sheet name="#175" sheetId="18" r:id="rId8"/>
    <sheet name="#176" sheetId="20" r:id="rId9"/>
    <sheet name="#178" sheetId="3" r:id="rId10"/>
    <sheet name="MS" sheetId="11" r:id="rId11"/>
  </sheets>
  <externalReferences>
    <externalReference r:id="rId12"/>
  </externalReferences>
  <definedNames>
    <definedName name="_xlnm._FilterDatabase" localSheetId="10" hidden="1">MS!$R$1:$R$21</definedName>
    <definedName name="_xlnm.Print_Area" localSheetId="0">'#166'!$A$1:$E$19</definedName>
    <definedName name="_xlnm.Print_Area" localSheetId="1">'#168'!$A$1:$E$19</definedName>
    <definedName name="_xlnm.Print_Area" localSheetId="2">'#170'!$A$1:$E$19</definedName>
    <definedName name="_xlnm.Print_Area" localSheetId="3">'#171'!$A$1:$E$19</definedName>
    <definedName name="_xlnm.Print_Area" localSheetId="4">'#172'!$A$1:$E$19</definedName>
    <definedName name="_xlnm.Print_Area" localSheetId="5">'#173'!$A$1:$E$19</definedName>
    <definedName name="_xlnm.Print_Area" localSheetId="6">'#174'!$A$1:$E$19</definedName>
    <definedName name="_xlnm.Print_Area" localSheetId="7">'#175'!$A$1:$E$19</definedName>
    <definedName name="_xlnm.Print_Area" localSheetId="10">MS!$B$1:$M$22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9" l="1"/>
  <c r="E11" i="3"/>
  <c r="E12" i="3" s="1"/>
  <c r="E13" i="3" s="1"/>
  <c r="E11" i="17"/>
  <c r="E12" i="17" s="1"/>
  <c r="E13" i="17" s="1"/>
  <c r="E14" i="17" s="1"/>
  <c r="E15" i="17" s="1"/>
  <c r="E16" i="17" s="1"/>
  <c r="E17" i="17" s="1"/>
  <c r="E10" i="17"/>
  <c r="E9" i="23"/>
  <c r="E10" i="23" s="1"/>
  <c r="G3" i="23"/>
  <c r="E9" i="22"/>
  <c r="E10" i="22" s="1"/>
  <c r="G3" i="22"/>
  <c r="E9" i="21"/>
  <c r="E10" i="21" s="1"/>
  <c r="G3" i="21"/>
  <c r="E9" i="20"/>
  <c r="G3" i="20"/>
  <c r="Z21" i="11"/>
  <c r="Y21" i="11"/>
  <c r="X21" i="11"/>
  <c r="W21" i="11"/>
  <c r="V21" i="11"/>
  <c r="E9" i="19" l="1"/>
  <c r="E10" i="19" s="1"/>
  <c r="G3" i="19"/>
  <c r="E9" i="18"/>
  <c r="E10" i="18" s="1"/>
  <c r="E11" i="18" s="1"/>
  <c r="E12" i="18" s="1"/>
  <c r="G3" i="18"/>
  <c r="E9" i="17"/>
  <c r="G3" i="17"/>
  <c r="E9" i="16"/>
  <c r="E10" i="16" s="1"/>
  <c r="E11" i="16" s="1"/>
  <c r="E12" i="16" s="1"/>
  <c r="E13" i="16" s="1"/>
  <c r="E14" i="16" s="1"/>
  <c r="G3" i="16"/>
  <c r="U21" i="11"/>
  <c r="T21" i="11"/>
  <c r="S21" i="11" l="1"/>
  <c r="R21" i="11"/>
  <c r="Q21" i="11"/>
  <c r="P21" i="11" l="1"/>
  <c r="O21" i="11"/>
  <c r="N21" i="11" l="1"/>
  <c r="M21" i="11"/>
  <c r="L21" i="11" l="1"/>
  <c r="K21" i="11"/>
  <c r="J21" i="11" l="1"/>
  <c r="I21" i="11"/>
  <c r="H21" i="11"/>
  <c r="G21" i="11" l="1"/>
  <c r="F21" i="11" l="1"/>
  <c r="E21" i="11" l="1"/>
  <c r="D21" i="11" l="1"/>
  <c r="C21" i="11" l="1"/>
  <c r="E9" i="4"/>
  <c r="E10" i="4" s="1"/>
  <c r="E11" i="4" s="1"/>
  <c r="G3" i="4"/>
  <c r="E9" i="3"/>
  <c r="E10" i="3" s="1"/>
  <c r="E14" i="3" s="1"/>
  <c r="G3" i="3"/>
</calcChain>
</file>

<file path=xl/sharedStrings.xml><?xml version="1.0" encoding="utf-8"?>
<sst xmlns="http://schemas.openxmlformats.org/spreadsheetml/2006/main" count="170" uniqueCount="56">
  <si>
    <t>STATEMENT OF ACCOUNT</t>
  </si>
  <si>
    <t>Customer</t>
  </si>
  <si>
    <t>Term: 30 days</t>
  </si>
  <si>
    <t>DATE</t>
  </si>
  <si>
    <t>INVOICE</t>
  </si>
  <si>
    <t>AMOUNT</t>
  </si>
  <si>
    <t>PAYMENT</t>
  </si>
  <si>
    <t>BALANCE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</si>
  <si>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</si>
  <si>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</si>
  <si>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</si>
  <si>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</si>
  <si>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</si>
  <si>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</si>
  <si>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</si>
  <si>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</si>
  <si>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</si>
  <si>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</si>
  <si>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</si>
  <si>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Jul</t>
  </si>
  <si>
    <t>Aug</t>
  </si>
  <si>
    <t>Sep</t>
  </si>
  <si>
    <t>ID#178</t>
  </si>
  <si>
    <t>Food Republic Pte Ltd</t>
  </si>
  <si>
    <t>30, Tai Seng Street #09-01</t>
  </si>
  <si>
    <t>Breadtalk HQ (534013)</t>
  </si>
  <si>
    <t>ID#168</t>
  </si>
  <si>
    <t>ID#166</t>
  </si>
  <si>
    <t>Nex@Drink Stall</t>
  </si>
  <si>
    <t>Shaw Lido Orchard@Drink Stall</t>
  </si>
  <si>
    <t>ID#171</t>
  </si>
  <si>
    <t>Vivo City@Juice Bar</t>
  </si>
  <si>
    <t>ID#175</t>
  </si>
  <si>
    <t>Parkway Parade@Juice Bar</t>
  </si>
  <si>
    <t>Suntec City@Juice Bar</t>
  </si>
  <si>
    <t>#166</t>
  </si>
  <si>
    <t>#168</t>
  </si>
  <si>
    <t>#171</t>
  </si>
  <si>
    <t>#175</t>
  </si>
  <si>
    <t>#178</t>
  </si>
  <si>
    <t>JAN</t>
  </si>
  <si>
    <t>FEB</t>
  </si>
  <si>
    <t>MAR</t>
  </si>
  <si>
    <t>Date: 30-04-2022</t>
  </si>
  <si>
    <t>APR</t>
  </si>
  <si>
    <t>City Square Mall - Juice Bar</t>
  </si>
  <si>
    <t>#176</t>
  </si>
  <si>
    <t>Westgate @ Juice Bar</t>
  </si>
  <si>
    <t>#174</t>
  </si>
  <si>
    <t>Somerset orchard @ Juice Bar</t>
  </si>
  <si>
    <t>#173</t>
  </si>
  <si>
    <t>#172</t>
  </si>
  <si>
    <t>Causeway Point @ Juice Bar</t>
  </si>
  <si>
    <t>ID#170</t>
  </si>
  <si>
    <t>Wisma Atria @ Juice Bar</t>
  </si>
  <si>
    <t>#170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</si>
</sst>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[$-14809]d\ mmm\ yyyy;@"/>
    <numFmt numFmtId="166" formatCode="[$-409]d\-mmm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165" fontId="3" fillId="0" borderId="0" xfId="0" applyNumberFormat="1" applyFont="1"/>
    <xf numFmtId="165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165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0" borderId="7" xfId="0" applyFont="1" applyBorder="1"/>
    <xf numFmtId="44" fontId="0" fillId="0" borderId="7" xfId="1" applyFont="1" applyBorder="1"/>
    <xf numFmtId="44" fontId="0" fillId="0" borderId="0" xfId="1" applyFont="1"/>
    <xf numFmtId="44" fontId="5" fillId="0" borderId="7" xfId="1" applyFont="1" applyBorder="1"/>
    <xf numFmtId="44" fontId="0" fillId="0" borderId="0" xfId="0" applyNumberFormat="1"/>
    <xf numFmtId="166" fontId="0" fillId="0" borderId="7" xfId="0" applyNumberFormat="1" applyBorder="1"/>
    <xf numFmtId="44" fontId="0" fillId="0" borderId="8" xfId="1" applyFont="1" applyFill="1" applyBorder="1"/>
    <xf numFmtId="44" fontId="0" fillId="2" borderId="9" xfId="1" applyFont="1" applyFill="1" applyBorder="1"/>
    <xf numFmtId="0" fontId="4" fillId="0" borderId="0" xfId="0" applyFont="1" applyAlignment="1">
      <alignment horizontal="center"/>
    </xf>
    <xf numFmtId="164" fontId="0" fillId="0" borderId="0" xfId="0" applyNumberFormat="1"/>
    <xf numFmtId="0" fontId="5" fillId="0" borderId="8" xfId="0" applyFont="1" applyFill="1" applyBorder="1"/>
    <xf numFmtId="166" fontId="3" fillId="0" borderId="0" xfId="0" applyNumberFormat="1" applyFont="1"/>
    <xf numFmtId="166" fontId="0" fillId="0" borderId="0" xfId="0" applyNumberFormat="1"/>
    <xf numFmtId="166" fontId="2" fillId="2" borderId="7" xfId="0" applyNumberFormat="1" applyFont="1" applyFill="1" applyBorder="1" applyAlignment="1">
      <alignment horizontal="center" vertical="center"/>
    </xf>
    <xf numFmtId="166" fontId="5" fillId="0" borderId="7" xfId="0" applyNumberFormat="1" applyFont="1" applyBorder="1"/>
    <xf numFmtId="44" fontId="4" fillId="0" borderId="0" xfId="1" applyFont="1" applyAlignment="1">
      <alignment horizontal="center"/>
    </xf>
    <xf numFmtId="0" fontId="5" fillId="0" borderId="0" xfId="0" applyFont="1"/>
    <xf numFmtId="166" fontId="5" fillId="0" borderId="0" xfId="0" applyNumberFormat="1" applyFont="1"/>
    <xf numFmtId="44" fontId="5" fillId="0" borderId="8" xfId="1" applyFont="1" applyFill="1" applyBorder="1"/>
    <xf numFmtId="164" fontId="5" fillId="0" borderId="0" xfId="0" applyNumberFormat="1" applyFont="1"/>
    <xf numFmtId="44" fontId="5" fillId="0" borderId="0" xfId="0" applyNumberFormat="1" applyFont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5" xfId="2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ccount\Accounting\Sales%20Journal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ORS LIST"/>
      <sheetName val="Sales Summary"/>
      <sheetName val="Customer List"/>
      <sheetName val="Outstanding"/>
      <sheetName val="Sept"/>
      <sheetName val="OCT"/>
      <sheetName val="NOV"/>
      <sheetName val="Dec"/>
      <sheetName val="Jan"/>
      <sheetName val="FEB"/>
      <sheetName val="MAR"/>
      <sheetName val="cASH"/>
      <sheetName val="Balestier "/>
      <sheetName val="Tong Shui Desserts"/>
      <sheetName val="AMK628"/>
      <sheetName val="Ronnie"/>
      <sheetName val="梅林_x0009_"/>
      <sheetName val="Soon Soon Soon"/>
      <sheetName val="The Dessert Shop (2)"/>
      <sheetName val="Wee Kee"/>
      <sheetName val="Dessert  Station"/>
      <sheetName val="樟宜村甜品屋           _x0009_"/>
      <sheetName val="好运   "/>
      <sheetName val="MFC"/>
      <sheetName val="ID#09"/>
      <sheetName val="ID#10"/>
      <sheetName val="ID#11"/>
      <sheetName val="ID#13"/>
      <sheetName val="ID#18"/>
      <sheetName val="ID#19"/>
      <sheetName val="ID#26"/>
      <sheetName val="ID#33"/>
      <sheetName val="ID#50"/>
      <sheetName val="ID#77"/>
      <sheetName val="id#78"/>
      <sheetName val="ID#88"/>
      <sheetName val="ID#89"/>
      <sheetName val="ID#102"/>
      <sheetName val="ID#135"/>
      <sheetName val="凉凉   "/>
      <sheetName val="源兴      "/>
      <sheetName val="#01"/>
      <sheetName val="#02"/>
      <sheetName val="#03"/>
      <sheetName val="#04"/>
      <sheetName val="#05"/>
      <sheetName val="#06"/>
      <sheetName val="#07"/>
      <sheetName val="#15"/>
      <sheetName val="#16"/>
      <sheetName val="#17"/>
      <sheetName val="#28"/>
      <sheetName val="#29"/>
      <sheetName val="#31"/>
      <sheetName val="#32"/>
      <sheetName val="#35"/>
      <sheetName val="#36"/>
      <sheetName val="#39"/>
      <sheetName val="#40"/>
      <sheetName val="#41"/>
      <sheetName val="#42"/>
      <sheetName val="#43"/>
      <sheetName val="#44"/>
      <sheetName val="#45"/>
      <sheetName val="#47"/>
      <sheetName val="#48"/>
      <sheetName val="#49"/>
      <sheetName val="#53"/>
      <sheetName val="#54"/>
      <sheetName val="#55"/>
      <sheetName val="#56"/>
      <sheetName val="#73"/>
      <sheetName val="#74"/>
      <sheetName val="#75"/>
      <sheetName val="#76"/>
      <sheetName val="#79"/>
      <sheetName val="#80"/>
      <sheetName val="#81"/>
      <sheetName val="#97"/>
      <sheetName val="#101"/>
      <sheetName val="#103"/>
      <sheetName val="#104"/>
      <sheetName val="#121"/>
      <sheetName val="#127"/>
      <sheetName val="#129"/>
      <sheetName val="#130"/>
      <sheetName val="#131"/>
      <sheetName val="#133"/>
      <sheetName val="#134"/>
      <sheetName val="Koufu"/>
      <sheetName val="Koufu CN"/>
      <sheetName val="RETURN CN"/>
      <sheetName val="Tan Soon Mui"/>
      <sheetName val="Rojak"/>
      <sheetName val="甜  甜"/>
      <sheetName val="甜  甜 12"/>
      <sheetName val="Adam #01-29"/>
      <sheetName val="Ally McBean's "/>
      <sheetName val="Yu Kee"/>
      <sheetName val="ID#12"/>
      <sheetName val="ID#20"/>
      <sheetName val="ID#72"/>
      <sheetName val="ID#58"/>
      <sheetName val="ID#71"/>
      <sheetName val="ID#46"/>
      <sheetName val="Rasa Rasa"/>
      <sheetName val="RasaRasa Yishun"/>
      <sheetName val="Rasa Rasa 8A"/>
      <sheetName val="Tea Three "/>
      <sheetName val="New Trends_x0009_"/>
      <sheetName val="Zhu Fang Ruo"/>
      <sheetName val="滨海"/>
      <sheetName val="Chendol"/>
      <sheetName val="The Dessert Shop"/>
      <sheetName val="Dessert Delight"/>
      <sheetName val="小福"/>
      <sheetName val="Hawker Way "/>
      <sheetName val="甜  甜 2019"/>
      <sheetName val="SALES LIST"/>
      <sheetName val="Fine food"/>
      <sheetName val="珍姐"/>
    </sheetNames>
    <sheetDataSet>
      <sheetData sheetId="0" refreshError="1"/>
      <sheetData sheetId="1" refreshError="1"/>
      <sheetData sheetId="2" refreshError="1">
        <row r="4">
          <cell r="A4" t="str">
            <v>ID#01</v>
          </cell>
          <cell r="B4" t="str">
            <v>Koufu Rasapura Masters                            2, Bayfront Avenue #B2-49A/50A Singapore 018972                              (Dim Dum)</v>
          </cell>
        </row>
        <row r="5">
          <cell r="A5" t="str">
            <v>ID#02</v>
          </cell>
          <cell r="B5" t="str">
            <v>Koufu Rasapura Masters                            2, Bayfront Avenue #B2-49A/50A Singapore 018972                               (Fruit)</v>
          </cell>
        </row>
        <row r="6">
          <cell r="A6" t="str">
            <v>ID#03</v>
          </cell>
          <cell r="B6" t="str">
            <v>Koufu Rasapura Masters                            2, Bayfront Avenue #B2-49A/50A Singapore 018972                               (Drink)</v>
          </cell>
        </row>
        <row r="7">
          <cell r="A7" t="str">
            <v>ID#04</v>
          </cell>
          <cell r="B7" t="str">
            <v>Koufu Rasapura Masters                           2, Bayfront Avenue #B2-49A/50A Singapore 018972                              (Dessert)</v>
          </cell>
        </row>
        <row r="8">
          <cell r="A8" t="str">
            <v>ID#05</v>
          </cell>
          <cell r="B8" t="str">
            <v>IR, Singapore Pool stall                            2 Bayfront Avenue. #01-01  Singapore 018972</v>
          </cell>
        </row>
        <row r="9">
          <cell r="A9" t="str">
            <v>ID#06</v>
          </cell>
          <cell r="B9" t="str">
            <v>Koufu - Marina                                         6, Raffles Boulevard #04-101/102 Marina Square Singapore 039594                  (Drink)</v>
          </cell>
        </row>
        <row r="10">
          <cell r="A10" t="str">
            <v>ID#07</v>
          </cell>
          <cell r="B10" t="str">
            <v>Koufu - Marina                                      6, Raffles Boulevard #04-101/102 Marina Square Singapore 039594                (Dessert)</v>
          </cell>
        </row>
        <row r="11">
          <cell r="A11" t="str">
            <v>ID#08</v>
          </cell>
          <cell r="B11" t="str">
            <v>甜甜                                                            Tiong Bahru Market. 30 Seng Poh Road #01-25. Singapore 168898</v>
          </cell>
        </row>
        <row r="12">
          <cell r="A12" t="str">
            <v>ID#09</v>
          </cell>
          <cell r="B12" t="str">
            <v>Drink &amp; Dessert Stall                                  Bugis Stall #16. 200 Victoria Street     #03-30. Bugis Junction. Singapore 188021</v>
          </cell>
        </row>
        <row r="13">
          <cell r="A13" t="str">
            <v>ID#10</v>
          </cell>
          <cell r="B13" t="str">
            <v>Drink &amp; Dessert Stall                             252 North Bridge Road.                                   #03-15/16/17 Raffles City Shopping Centre.                         Singapore 189768.</v>
          </cell>
        </row>
        <row r="14">
          <cell r="A14" t="str">
            <v>ID#11</v>
          </cell>
          <cell r="B14" t="str">
            <v>Toast Junction                                       252 North Bridge Road.                                   #03-15/16/17 Raffles City Shopping Centre.                          Singapore 189768.</v>
          </cell>
        </row>
        <row r="15">
          <cell r="A15" t="str">
            <v>ID#12</v>
          </cell>
          <cell r="B15" t="str">
            <v xml:space="preserve">JNS 111 Food                                               Cuppage Plaza #B1-19/20. Singapore 228796 </v>
          </cell>
        </row>
        <row r="16">
          <cell r="A16" t="str">
            <v>ID#13</v>
          </cell>
          <cell r="B16" t="str">
            <v>Combined Stalls                                    1 kim Seng Promenade #03-116. Great World City Singapore 237994</v>
          </cell>
        </row>
        <row r="17">
          <cell r="A17" t="str">
            <v>ID#14</v>
          </cell>
          <cell r="B17" t="str">
            <v>JNS 111 Food                                               River Vally Point #01-11 Singapore 248371.</v>
          </cell>
        </row>
        <row r="18">
          <cell r="A18" t="str">
            <v>ID#15</v>
          </cell>
          <cell r="B18" t="str">
            <v>Koufu - Novena                                           10, Sinaran Drive #04-14 to 19,56 to 73. Novena Square 2 Singapore 307506                                             (Dim Sum)</v>
          </cell>
        </row>
        <row r="19">
          <cell r="A19" t="str">
            <v>ID#16</v>
          </cell>
          <cell r="B19" t="str">
            <v>Koufu - Novena                                       10, Sinaran Drive #04-14 to 19,56 to 73. Novena Square 2  Singapore 307506                                            (Drink)</v>
          </cell>
        </row>
        <row r="20">
          <cell r="A20" t="str">
            <v>ID#17</v>
          </cell>
          <cell r="B20" t="str">
            <v>Fork &amp; Spoon                                                10, Sinaran Drive #04-14 to 19,56 to 73. Novena Square 2 Singapore 307506                                             (Dessert)</v>
          </cell>
        </row>
        <row r="21">
          <cell r="A21" t="str">
            <v>ID#18</v>
          </cell>
          <cell r="B21" t="str">
            <v>Drink &amp; Dessert Stall/                          United Square Stall #07.                                          101 Thomson Road United Square #b1-02/57/59  Singapore 307591</v>
          </cell>
        </row>
        <row r="22">
          <cell r="A22" t="str">
            <v>ID#19</v>
          </cell>
          <cell r="B22" t="str">
            <v>Toast Junction                                         United Square Stall #07.                                       101 Thomson Road United Square. Singapore 307591</v>
          </cell>
        </row>
        <row r="23">
          <cell r="A23" t="str">
            <v>ID#20</v>
          </cell>
          <cell r="B23" t="str">
            <v>S111 Pte Ltd                                             26A, Kallang Place. Singapore 339212</v>
          </cell>
        </row>
        <row r="24">
          <cell r="A24" t="str">
            <v>ID#21</v>
          </cell>
          <cell r="B24" t="str">
            <v>Balestier Market Pte Ltd                       411, Balester Road.                         Singapore 329930                                                ( Drink Stall)</v>
          </cell>
        </row>
        <row r="25">
          <cell r="A25" t="str">
            <v>ID#22</v>
          </cell>
          <cell r="B25" t="str">
            <v>Ally McBean's Food Supply                       Block 115 Aljunied Ave 2 #01-53B Singapore 380115</v>
          </cell>
        </row>
        <row r="26">
          <cell r="A26" t="str">
            <v>ID#23</v>
          </cell>
          <cell r="B26" t="str">
            <v>Yu Kee Group Pte Ltd                               32, Woodlands Terrace, Singapore 738452.</v>
          </cell>
        </row>
        <row r="27">
          <cell r="A27" t="str">
            <v>ID#24</v>
          </cell>
          <cell r="B27" t="str">
            <v>Dessert Station                                         270 Queen Street #01-41 Albert Centre. Singapore</v>
          </cell>
        </row>
        <row r="28">
          <cell r="A28" t="str">
            <v>ID#25</v>
          </cell>
          <cell r="B28" t="str">
            <v xml:space="preserve">甜甜                                                            Blk 28  Jalan Klinik  #09-43 Singapore </v>
          </cell>
        </row>
        <row r="29">
          <cell r="A29" t="str">
            <v>ID#26</v>
          </cell>
          <cell r="B29" t="str">
            <v>Combined Stalls                                    No 1 Harbourfont Centre, Maritime Centre #03-01/04 Singapore 099253</v>
          </cell>
        </row>
        <row r="30">
          <cell r="A30" t="str">
            <v>ID#27</v>
          </cell>
          <cell r="B30" t="str">
            <v>Dessert First Pte Ltd                                   37, #01-407 Jalan Rummah Tinggi Singapore 150037</v>
          </cell>
        </row>
        <row r="31">
          <cell r="A31" t="str">
            <v>ID#28</v>
          </cell>
          <cell r="B31" t="str">
            <v>Koufu - Toa Payoh                                     Block 500, Toa Payoh Centre. Lorong 6 #02-30  Singpaore 310500                                                                 (Dim Sum)</v>
          </cell>
        </row>
        <row r="32">
          <cell r="A32" t="str">
            <v>ID#29</v>
          </cell>
          <cell r="B32" t="str">
            <v>Koufu - Toa Payoh                                       Block 500, Toa Payoh Centre. Lorong 6 #02-30 Singapore 310500                                                                 (Dessert)</v>
          </cell>
        </row>
        <row r="33">
          <cell r="A33" t="str">
            <v>ID#30</v>
          </cell>
          <cell r="B33" t="str">
            <v>Tea Three Café Pte Ltd                               Block 4012, Ang Mo Kio Ave 10         #01-05 TechPlace 1 Singapore 569628</v>
          </cell>
        </row>
        <row r="34">
          <cell r="A34" t="str">
            <v>ID#31</v>
          </cell>
          <cell r="B34" t="str">
            <v>Koufu - Nanyang                                              180, Ang Mo Kio Ave 8. Block A unit 235 Nanyang Polythenic Singapore 569830                                      (Dim Sum)</v>
          </cell>
        </row>
        <row r="35">
          <cell r="A35" t="str">
            <v>ID#32</v>
          </cell>
          <cell r="B35" t="str">
            <v>Koufu - Nanyang                                              180, Ang Mo Kio Ave 8. Block A unit 235 Nanyang Polythenic Singapore 569830                                       (Dessert)</v>
          </cell>
        </row>
        <row r="36">
          <cell r="A36" t="str">
            <v>ID#33</v>
          </cell>
          <cell r="B36" t="str">
            <v>Combined Stalls                                    Junction 8. 9 Bishan Place                            #04-01. Junction 8 Shopping Centre. Singapore 579837</v>
          </cell>
        </row>
        <row r="37">
          <cell r="A37" t="str">
            <v>ID#34</v>
          </cell>
          <cell r="B37" t="str">
            <v>Rasa Rasa @ Yishun Restaurant Pte Ltd   348 Yishun Ave 11 #01-04. Singapore 760348.</v>
          </cell>
        </row>
        <row r="38">
          <cell r="A38" t="str">
            <v>ID#35</v>
          </cell>
          <cell r="B38" t="str">
            <v>Koufu Fusionoplis one.                                           1 Fusionopolis Way Basement 2 #B2-02 Singapore 138632                                   (Fruit)</v>
          </cell>
        </row>
        <row r="39">
          <cell r="A39" t="str">
            <v>ID#36</v>
          </cell>
          <cell r="B39" t="str">
            <v>Koufu Fusionoplis one                                            1 Fusionopolis Way Basement 2 #B2-02 Singapore 138632                                    (Dessert)</v>
          </cell>
        </row>
        <row r="40">
          <cell r="A40" t="str">
            <v>ID#37</v>
          </cell>
          <cell r="B40" t="str">
            <v>Koufu - Anchor                                                                        370 Alexandra Road #01-20/21 Anchor Point Shopping Ctr Singapore 159953                      (Fruit)</v>
          </cell>
        </row>
        <row r="41">
          <cell r="A41" t="str">
            <v>ID#38</v>
          </cell>
          <cell r="B41" t="str">
            <v>Koufu - Anchor                                                                       370 Alexandra Road #01-20/21 Anchor Point Shopping Ctr Singapore 159953                       (Dessert)</v>
          </cell>
        </row>
        <row r="42">
          <cell r="A42" t="str">
            <v>ID#39</v>
          </cell>
          <cell r="B42" t="str">
            <v>Koufu - Ngee Ann                                   535 Clementi Road Block 51, Level 2 Ngee Ann Polythenic NIC Singapore 599489                    (Fruit)</v>
          </cell>
        </row>
        <row r="43">
          <cell r="A43" t="str">
            <v>ID#40</v>
          </cell>
          <cell r="B43" t="str">
            <v>Koufu - Ngee Ann                                    535 Clementi Road Block 51, Level 2 Ngee Ann Polythenic NIC Singapore 599489                     (Dim Sum)</v>
          </cell>
        </row>
        <row r="44">
          <cell r="A44" t="str">
            <v>ID#41</v>
          </cell>
          <cell r="B44" t="str">
            <v xml:space="preserve">Koufu - Ngee Ann                                         535 Clementi Road Block 51, Level 2 Ngee Ann Polythenic NIC Singapore 599489    (Dessert)              </v>
          </cell>
        </row>
        <row r="45">
          <cell r="A45" t="str">
            <v>ID#42</v>
          </cell>
          <cell r="B45" t="str">
            <v>Jem Cook House                                           50, Jurong Gateway Road #05-01 JEMS Singapore 608549                                         (Fruit)</v>
          </cell>
        </row>
        <row r="46">
          <cell r="A46" t="str">
            <v>ID#43</v>
          </cell>
          <cell r="B46" t="str">
            <v>Jem cook House                                            50, Jurong Gateway Road #05-01 JEMS Singapore 608549                                         (Dim Sum)</v>
          </cell>
        </row>
        <row r="47">
          <cell r="A47" t="str">
            <v>ID#44</v>
          </cell>
          <cell r="B47" t="str">
            <v>Jem cook House                                             50, Jurong Gateway Road #05-01 JEMS Singapore 608549                                          (Dessert)</v>
          </cell>
        </row>
        <row r="48">
          <cell r="A48" t="str">
            <v>ID#45</v>
          </cell>
          <cell r="B48" t="str">
            <v>Happy Hawker                                              Block 132 Jurong East  #01-271 Singapore 600132                                                  (Dessert)</v>
          </cell>
        </row>
        <row r="49">
          <cell r="A49" t="str">
            <v>ID#46</v>
          </cell>
          <cell r="B49" t="str">
            <v>Xi Yue Yuan Pte Ltd                                  No 1, Soon Lee Street. #01-32 Pioneer Centre. Singapore 627605</v>
          </cell>
        </row>
        <row r="50">
          <cell r="A50" t="str">
            <v>ID#47</v>
          </cell>
          <cell r="B50" t="str">
            <v>Koufu - Dessert                                       632, Bukit Batok Central #01-132 Singapore 650632                                                   (Dessert)</v>
          </cell>
        </row>
        <row r="51">
          <cell r="A51" t="str">
            <v>ID#48</v>
          </cell>
          <cell r="B51" t="str">
            <v>Koufu - Drink                                         1, Bukit Batok Central Link.        #04-01 West Mall Singapore 658713                                                             (Drink)</v>
          </cell>
        </row>
        <row r="52">
          <cell r="A52" t="str">
            <v>ID#49</v>
          </cell>
          <cell r="B52" t="str">
            <v>Koufu - Dessert                                        1, Bukit Batok Central Link.         #04-01 West Mall Singapore 658713                                                              (Dessert)</v>
          </cell>
        </row>
        <row r="53">
          <cell r="A53" t="str">
            <v>ID#50</v>
          </cell>
          <cell r="B53" t="str">
            <v>Drink &amp; Dessert Stall                                 CCK Lots1 Stall #15.                           21 Choa Chua Kang Ave 4,                #04-15. Lot One Shoppers Mall. Singapore 689812</v>
          </cell>
        </row>
        <row r="54">
          <cell r="A54" t="str">
            <v>ID#51</v>
          </cell>
          <cell r="B54" t="str">
            <v>Rasa Rasa Food Fiesta Restaurant  LLP       Block 160A, Jln Teck Whye         #01-01 Singapore 691160</v>
          </cell>
        </row>
        <row r="55">
          <cell r="A55" t="str">
            <v>ID#52</v>
          </cell>
          <cell r="B55" t="str">
            <v>NEW  TRENDS                                            Block 753 Choa Chu Kang Ave 1           #02-213    Singapore</v>
          </cell>
        </row>
        <row r="56">
          <cell r="A56" t="str">
            <v>ID#53</v>
          </cell>
          <cell r="B56" t="str">
            <v>Koufu -Fruit                                            Block 768 Woodlands Ave 6                 #01-30/31 Singapore 730768                         (Fruit)</v>
          </cell>
        </row>
        <row r="57">
          <cell r="A57" t="str">
            <v>ID#54</v>
          </cell>
          <cell r="B57" t="str">
            <v>Koufu - Drink                                         Block 768 Woodlands Ave 6                #01-30/31 Singapore 730768                           (Drink)</v>
          </cell>
        </row>
        <row r="58">
          <cell r="A58" t="str">
            <v>ID#55</v>
          </cell>
          <cell r="B58" t="str">
            <v>Koufu - Dim Sum                                    Block 768 Woodlands Ave 6                 #01-30/31 Singapore 730768                           (Dim Sum)</v>
          </cell>
        </row>
        <row r="59">
          <cell r="A59" t="str">
            <v>ID#56</v>
          </cell>
          <cell r="B59" t="str">
            <v xml:space="preserve"> Fork &amp; Spoon                                               Block 768 Woodlands Ave 6 #01-30/31 Singapore 730768                                         (Dessert)</v>
          </cell>
        </row>
        <row r="60">
          <cell r="A60" t="str">
            <v>ID#57</v>
          </cell>
          <cell r="B60" t="str">
            <v>Xi Yue Yuan Pte Ltd                                  No2, Woodlands Sector 1 #01-28 Woodlands Spectrum 1 Singapore 738068</v>
          </cell>
        </row>
        <row r="61">
          <cell r="A61" t="str">
            <v>ID#58</v>
          </cell>
          <cell r="B61" t="str">
            <v xml:space="preserve">Specturm Food Centre Pte Ltd               No.2 Woodlands Sector 1. #01-28  Woodlands Spectrum 1. Singapore 738068              </v>
          </cell>
        </row>
        <row r="62">
          <cell r="A62" t="str">
            <v>ID#59</v>
          </cell>
          <cell r="B62" t="str">
            <v>Tan Soon Mui Food Industries                       8, Woodlands Terrace. Singapore 738433.</v>
          </cell>
        </row>
        <row r="63">
          <cell r="A63" t="str">
            <v>ID#60</v>
          </cell>
          <cell r="B63" t="str">
            <v>Rasa Rasa Catering Services Pte Ltd   8A, Admiralty Street Food Exchange #04-08.                                        Singapore 757437.</v>
          </cell>
        </row>
        <row r="64">
          <cell r="A64" t="str">
            <v>ID#61</v>
          </cell>
          <cell r="B64" t="str">
            <v>Ronnie kitchen Pte Ltd                            8A, Admiralty Street Food Exchange      #06-07. Singapore 757437.</v>
          </cell>
        </row>
        <row r="65">
          <cell r="A65" t="str">
            <v>ID#62</v>
          </cell>
          <cell r="B65" t="str">
            <v>Wee Kee Catering Pte Ltd                       8A, Admiralty Street Food Exchange     #03-07. Singapore 757437.</v>
          </cell>
        </row>
        <row r="66">
          <cell r="A66" t="str">
            <v>ID#63</v>
          </cell>
          <cell r="B66" t="str">
            <v xml:space="preserve">Zhu Fang Ruo                                          11 Canberra Road #01-05. Singapore 759775.              </v>
          </cell>
        </row>
        <row r="67">
          <cell r="A67" t="str">
            <v>ID#64</v>
          </cell>
          <cell r="B67" t="str">
            <v xml:space="preserve">Balestier Market Pte Ltd                      411, Balester Road.                          Singapore 329930                                                   (Dessert Stall) </v>
          </cell>
        </row>
        <row r="68">
          <cell r="A68" t="str">
            <v>ID#65</v>
          </cell>
          <cell r="B68" t="str">
            <v>Yu Kee Group Pte Ltd                               Kw Café, My Kampung. Kallang Wave Mall #02-16/K6. Singapore 397628</v>
          </cell>
        </row>
        <row r="69">
          <cell r="A69" t="str">
            <v>ID#66</v>
          </cell>
          <cell r="B69" t="str">
            <v>Dessert Station                                        Block 26, Chai Chee Road.                    #11-417. Singapore 460026</v>
          </cell>
        </row>
        <row r="70">
          <cell r="A70" t="str">
            <v>ID#67</v>
          </cell>
          <cell r="B70" t="str">
            <v>梅林                                                             Changi Village Hawker Centre.                                         #01- 57  Singapore 500002</v>
          </cell>
        </row>
        <row r="71">
          <cell r="A71" t="str">
            <v>ID#68</v>
          </cell>
          <cell r="B71" t="str">
            <v>梅林                                                             Block 425, #06-409 Tampines Street 41, Singapore 520425</v>
          </cell>
        </row>
        <row r="72">
          <cell r="A72" t="str">
            <v>ID#69</v>
          </cell>
          <cell r="B72" t="str">
            <v>滨海甜品                                                      Blk 248, Simei St 5. Singapore 520120</v>
          </cell>
        </row>
        <row r="73">
          <cell r="A73" t="str">
            <v>ID#70</v>
          </cell>
          <cell r="B73" t="str">
            <v>CHENDOL                                                          Blk 84, Marine Parade #01-09</v>
          </cell>
        </row>
        <row r="74">
          <cell r="A74" t="str">
            <v>ID#71</v>
          </cell>
          <cell r="B74" t="str">
            <v>Greenwich Food Centre Pte Ltd           No 39, Greenwich Drive. #01-12 Singapore 533863.</v>
          </cell>
        </row>
        <row r="75">
          <cell r="A75" t="str">
            <v>ID#72</v>
          </cell>
          <cell r="B75" t="str">
            <v>S111 Beverage Pte Ltd                            No 61, Tai Seng Ave. Singapore 534167</v>
          </cell>
        </row>
        <row r="76">
          <cell r="A76" t="str">
            <v>ID#73</v>
          </cell>
          <cell r="B76" t="str">
            <v>Koufu - Rivervale                                                                        Block 118 Rivervale Drive,         #02-15/16 Rivervale Plaza Singapore 540118                               (Dim Sum)</v>
          </cell>
        </row>
        <row r="77">
          <cell r="A77" t="str">
            <v>ID#74</v>
          </cell>
          <cell r="B77" t="str">
            <v>Sengkang General Community Hospital. 1 Anchorvale Street #01-21 S'pore 544835                                                                     (Drink)</v>
          </cell>
        </row>
        <row r="78">
          <cell r="A78" t="str">
            <v>ID#75</v>
          </cell>
          <cell r="B78" t="str">
            <v>Sengkang General Community Hospital. 1 Anchorvale Street #01-21 S'pore 544835                                                                    (Dessert)</v>
          </cell>
        </row>
        <row r="79">
          <cell r="A79" t="str">
            <v>ID#76</v>
          </cell>
          <cell r="B79" t="str">
            <v>Sengkang General Community Hospital. 1 Anchorvale Street #01-21 S'pore 544835                                                                    (DIM Sum)</v>
          </cell>
        </row>
        <row r="80">
          <cell r="A80" t="str">
            <v>ID#77</v>
          </cell>
          <cell r="B80" t="str">
            <v>Toast Junction                                         NEX Stall #MR3, 23 Serangoon Central #04-16. Nex Shopping Mall. Singapore 556083</v>
          </cell>
        </row>
        <row r="81">
          <cell r="A81" t="str">
            <v>ID#78</v>
          </cell>
          <cell r="B81" t="str">
            <v>Juice Stall                                                    Jewel Changi Airport . Five Spice, Stall #01. 78, Airport  Boulevard. #B2-238/239/240. (819666)</v>
          </cell>
        </row>
        <row r="82">
          <cell r="A82" t="str">
            <v>ID#79</v>
          </cell>
          <cell r="B82" t="str">
            <v xml:space="preserve"> Puggol OASIS (Gourmet Paradise)                                                          681 Punggol Drive                                                    #04-01 OASIS Terraces                   Singapore 820681</v>
          </cell>
        </row>
        <row r="83">
          <cell r="A83" t="str">
            <v>ID#80</v>
          </cell>
          <cell r="B83" t="str">
            <v>Koufu - Blk 168                                                                        Block 168 Punggol Field #01-01 Punggol Plaza Singapore 820168                              (Dessert)</v>
          </cell>
        </row>
        <row r="84">
          <cell r="A84" t="str">
            <v>ID#81</v>
          </cell>
          <cell r="B84" t="str">
            <v>WaterWay Point                                            83 Punggol Central #02-20/21 Singapore 828761                               (Dessert)</v>
          </cell>
        </row>
        <row r="85">
          <cell r="A85" t="str">
            <v>ID#82</v>
          </cell>
          <cell r="B85" t="str">
            <v>Koufu - Blk 747                                          Block 747 Yishun 72. #01-108 Singapore 760747                                                            (Drink)</v>
          </cell>
        </row>
        <row r="86">
          <cell r="A86" t="str">
            <v>ID#83</v>
          </cell>
          <cell r="B86" t="str">
            <v>Koufu - Blk 747                                           Block 747 Yishun 72. #01-108 Singapore 760747                                                            (Dim Sum)</v>
          </cell>
        </row>
        <row r="87">
          <cell r="A87" t="str">
            <v>ID#84</v>
          </cell>
          <cell r="B87" t="str">
            <v xml:space="preserve">Ecreative Group                                         Blk 15, Woodlands Loop #04-33   Singapore 738322                                    </v>
          </cell>
        </row>
        <row r="88">
          <cell r="A88" t="str">
            <v>ID#85</v>
          </cell>
          <cell r="B88" t="str">
            <v>Xin Yi Pin Catering                                  Block 15, Woodlands Loop #04-36. Singapore 738322.</v>
          </cell>
        </row>
        <row r="89">
          <cell r="A89" t="str">
            <v>ID#86</v>
          </cell>
          <cell r="B89" t="str">
            <v xml:space="preserve">The Dessert Shop Pte Ltd                      Block 15, Woodlands Loop.                #01- 28, Singapore   738322.           </v>
          </cell>
        </row>
        <row r="90">
          <cell r="A90" t="str">
            <v>ID#87</v>
          </cell>
          <cell r="B90" t="str">
            <v>Dessert Delight                                          Blk 162, Tampines Street #05-239 Singapore 521162</v>
          </cell>
        </row>
        <row r="91">
          <cell r="A91" t="str">
            <v>ID#88</v>
          </cell>
          <cell r="B91" t="str">
            <v>DRINK &amp; DESSERT STALL/NEX           23 Serangoon Central                                   #04-16. Nex Shopping Mall. Singapore 556083</v>
          </cell>
        </row>
        <row r="92">
          <cell r="A92" t="str">
            <v>ID#89</v>
          </cell>
          <cell r="B92" t="str">
            <v>COMBINED STALL/CENTURY SQUARE STALL #01                                                   2,  Tampines Central 5, #03-20 Century Square</v>
          </cell>
        </row>
        <row r="93">
          <cell r="A93" t="str">
            <v>ID#90</v>
          </cell>
          <cell r="B93" t="str">
            <v>Tong Shui Desserts                                                 101, Upper Cross Street #02-49. People's Park Centre Singapore 058357</v>
          </cell>
        </row>
        <row r="94">
          <cell r="A94" t="str">
            <v>ID#91</v>
          </cell>
          <cell r="B94" t="str">
            <v>Soon Soon Soon Food                           HUB #02</v>
          </cell>
        </row>
        <row r="95">
          <cell r="A95" t="str">
            <v>ID#92</v>
          </cell>
          <cell r="B95" t="str">
            <v>小福                                                            SPH. 1000 Toa Payoh North. #07 Singapore 318994</v>
          </cell>
        </row>
        <row r="96">
          <cell r="A96" t="str">
            <v>ID#93</v>
          </cell>
          <cell r="B96" t="str">
            <v>KAB                                                                  Blk 15, Woodland Loop. #03-10 Singapore 738322</v>
          </cell>
        </row>
        <row r="97">
          <cell r="A97" t="str">
            <v>ID#94</v>
          </cell>
          <cell r="B97" t="str">
            <v>S. MARCO FOOD TRADING PTE LTD            39, Woodlands Close #05-27/28/29 Singapore 737856</v>
          </cell>
        </row>
        <row r="98">
          <cell r="A98" t="str">
            <v>ID#95</v>
          </cell>
          <cell r="B98" t="str">
            <v>Soon Soon Soon Food Holding                 40 Geylang</v>
          </cell>
        </row>
        <row r="99">
          <cell r="A99" t="str">
            <v>ID#96</v>
          </cell>
          <cell r="B99" t="str">
            <v>Hawker Way Pte Ltd                                                     Blk 27, Bukit Batok (Drink)  #01-16    Singapore</v>
          </cell>
        </row>
        <row r="100">
          <cell r="A100" t="str">
            <v>ID#97</v>
          </cell>
          <cell r="B100" t="str">
            <v>Koufu Jem Cook House                                           50, Jurong Gateway Road #05-01 JEMS Singapore 608549                                         (DRINK)</v>
          </cell>
        </row>
        <row r="101">
          <cell r="A101" t="str">
            <v>ID#98</v>
          </cell>
        </row>
        <row r="102">
          <cell r="A102" t="str">
            <v>ID#99</v>
          </cell>
          <cell r="B102" t="str">
            <v>HAO KOU WEI PTE LTD                          16A Sungei Kadut Way                    Singapore 728794</v>
          </cell>
        </row>
        <row r="103">
          <cell r="A103" t="str">
            <v>ID#100</v>
          </cell>
          <cell r="B103" t="str">
            <v>HAO KOU WEI PTE LTD                          Blk 272 Bakit Batok #01-56            Singapore</v>
          </cell>
        </row>
        <row r="104">
          <cell r="A104" t="str">
            <v>ID#101</v>
          </cell>
          <cell r="B104" t="str">
            <v>Koufu -喜多福                                         Blk 267 Compassvale Link                           #01-02 Singapore 540267</v>
          </cell>
        </row>
        <row r="105">
          <cell r="A105" t="str">
            <v>ID#102</v>
          </cell>
          <cell r="B105" t="str">
            <v>Combined Stall                                      Bugis Stall #16. 200 Victoria Street     #03-30. Bugis Junction. Singapore 188021</v>
          </cell>
        </row>
        <row r="106">
          <cell r="A106" t="str">
            <v>ID#103</v>
          </cell>
          <cell r="B106" t="str">
            <v xml:space="preserve">Koufu - WoodGrove                                30, Woodlands Ave 1 #01-11 Singapore 739065     (Drink)                               </v>
          </cell>
        </row>
        <row r="107">
          <cell r="A107" t="str">
            <v>ID#104</v>
          </cell>
          <cell r="B107" t="str">
            <v xml:space="preserve">Koufu - WoodGrove                                30, Woodlands Ave 1 #01-11 Singapore 739065     (Dim Sum)                               </v>
          </cell>
        </row>
        <row r="108">
          <cell r="A108" t="str">
            <v>ID#105</v>
          </cell>
          <cell r="B108" t="str">
            <v>Asia Dessert Marketing                                       Blk 3020, Ubi Avenue 2 #02-125 Singapore 408896</v>
          </cell>
        </row>
        <row r="109">
          <cell r="A109" t="str">
            <v>ID#106</v>
          </cell>
          <cell r="B109" t="str">
            <v>龙马                                                             270 Queen Street #03-50 Albert Centre. Singapore</v>
          </cell>
        </row>
        <row r="110">
          <cell r="A110" t="str">
            <v>ID#107</v>
          </cell>
          <cell r="B110" t="str">
            <v xml:space="preserve">Specturm Food Centre Pte Ltd               134, Tagore Lane Sindo Industrial Estate Singapore 787557           </v>
          </cell>
        </row>
        <row r="111">
          <cell r="A111" t="str">
            <v>ID#108</v>
          </cell>
          <cell r="B111" t="str">
            <v>青草园　　　　　　　　　　       Blk 120, Bukit Merah Lane 1               #01-73 Singapore 150120</v>
          </cell>
        </row>
        <row r="112">
          <cell r="A112" t="str">
            <v>ID#109</v>
          </cell>
          <cell r="B112" t="str">
            <v>Tel: 90087698                                         690 Upper changi Road East #B3-02. Upper Changi MRT Station Singapore 485990</v>
          </cell>
        </row>
        <row r="113">
          <cell r="A113" t="str">
            <v>ID#110</v>
          </cell>
          <cell r="B113" t="str">
            <v>好口味                                               Blk 271 Bakit Batok East Ave 4                 Singapore 650271.</v>
          </cell>
        </row>
        <row r="114">
          <cell r="A114" t="str">
            <v>ID#111</v>
          </cell>
          <cell r="B114" t="str">
            <v>福山满                                                101, Upper Cross Street #B1. People's Park Centre Singapore 058357</v>
          </cell>
        </row>
        <row r="115">
          <cell r="A115" t="str">
            <v>ID#112</v>
          </cell>
          <cell r="B115" t="str">
            <v>好口味                                               Blk 272 Bakit Batok East Ave 4                 Singapore 650272.</v>
          </cell>
        </row>
        <row r="116">
          <cell r="A116" t="str">
            <v>ID#113</v>
          </cell>
          <cell r="B116" t="str">
            <v>优华                                                        Blk 15, Woodland Loop #03-50                            Singapore 738322</v>
          </cell>
        </row>
        <row r="117">
          <cell r="A117" t="str">
            <v>ID#114</v>
          </cell>
          <cell r="B117" t="str">
            <v xml:space="preserve">Tel: 90294611                                   Block 417  Yishun Avenue 11. Singapore                                                       </v>
          </cell>
        </row>
        <row r="118">
          <cell r="A118" t="str">
            <v>ID#115</v>
          </cell>
          <cell r="B118" t="str">
            <v>Lion City Copi &amp; Toast Pte Ltd                  101, Upper Cross Street                        #02-48. People's Park Centre                    Singapore 058357</v>
          </cell>
        </row>
        <row r="119">
          <cell r="A119" t="str">
            <v>id#116</v>
          </cell>
          <cell r="B119" t="str">
            <v>Hee Tea                                                   35 Robinson Road #01-04                                 Singapore 068898</v>
          </cell>
        </row>
        <row r="120">
          <cell r="A120" t="str">
            <v>ID#117</v>
          </cell>
          <cell r="B120" t="str">
            <v>Hee Tea                                                   Blk 38, Mar Thoma  Road. Riviera Condominium #09-02 Singapore 328712</v>
          </cell>
        </row>
        <row r="121">
          <cell r="A121" t="str">
            <v>ID#118</v>
          </cell>
          <cell r="B121" t="str">
            <v xml:space="preserve">Whampoa Soya Bean                            Blk 221B Boon Lay Hawker Centre. #01-133 </v>
          </cell>
        </row>
        <row r="122">
          <cell r="A122" t="str">
            <v>ID#119</v>
          </cell>
          <cell r="B122" t="str">
            <v>HOLLYWOOD                                             Blk 221B Boon Lay Hawker Centre. #01-130</v>
          </cell>
        </row>
        <row r="123">
          <cell r="A123" t="str">
            <v>Id#120</v>
          </cell>
          <cell r="B123" t="str">
            <v xml:space="preserve">狮城咖啡                                                           People Park Centre, #02-48.                                       </v>
          </cell>
        </row>
        <row r="124">
          <cell r="A124" t="str">
            <v>ID#121</v>
          </cell>
          <cell r="B124" t="str">
            <v xml:space="preserve">Koufu - FRUIT                                                 1, Bukit Batok Central Link.                     #04-01 West Mall Singapore 658713                                                          </v>
          </cell>
        </row>
        <row r="125">
          <cell r="A125" t="str">
            <v>ID#122</v>
          </cell>
          <cell r="B125" t="str">
            <v>CHEF RICKSON'S KITCHEN (Ally)                  200, Turf Club Road Singapore 287994</v>
          </cell>
        </row>
        <row r="126">
          <cell r="A126" t="str">
            <v>ID#123</v>
          </cell>
          <cell r="B126" t="str">
            <v>IVY LIM                                                          50-A Lorong Marican Singapore 417233</v>
          </cell>
        </row>
        <row r="127">
          <cell r="A127" t="str">
            <v>ID#124</v>
          </cell>
          <cell r="B127" t="str">
            <v>Fine Food @the south Spine                    50, Nanyang Avenue South Spine Food Court Canteen B, Singapore 639798</v>
          </cell>
        </row>
        <row r="128">
          <cell r="A128" t="str">
            <v>ID#125</v>
          </cell>
          <cell r="B128" t="str">
            <v>HENG HENG FOOD SINGAPORE                                                           Turf Club. 1 Turf Club Avenue Singapore Racecourse Singapore 738078</v>
          </cell>
        </row>
        <row r="129">
          <cell r="A129" t="str">
            <v>ID#126</v>
          </cell>
          <cell r="B129" t="str">
            <v>BB Tea House                                          Block 640, Yishun #01-200 Singapore</v>
          </cell>
        </row>
        <row r="130">
          <cell r="A130" t="str">
            <v>ID#127</v>
          </cell>
          <cell r="B130" t="str">
            <v xml:space="preserve">Koufu - WoodGrove                                30, Woodlands Ave 1 #01-11 Singapore 739065     (DESSERT COUNTER)                               </v>
          </cell>
        </row>
        <row r="131">
          <cell r="A131" t="str">
            <v>ID#128</v>
          </cell>
          <cell r="B131" t="str">
            <v>TEL: 91548191                                                                                          462 Crawford Lane #01-61 Singapore 190462</v>
          </cell>
        </row>
        <row r="132">
          <cell r="A132" t="str">
            <v>ID#129</v>
          </cell>
          <cell r="B132" t="str">
            <v xml:space="preserve">Koufu Pte Ltd - Yew Tee Point                                                              21, Chua Chu Kang North 6,       #B1-17 Yew Tee Point.                  Singapore 689579                                                                                                     </v>
          </cell>
        </row>
        <row r="133">
          <cell r="A133" t="str">
            <v>ID#130</v>
          </cell>
          <cell r="B133" t="str">
            <v>Happy Hawkers Kopitiam                    622D Punggol Central,                      Singapore 824622.                                   Tim Sum Counter</v>
          </cell>
        </row>
        <row r="134">
          <cell r="A134" t="str">
            <v>ID#131</v>
          </cell>
          <cell r="B134" t="str">
            <v>Happy Hawkers Kopitiam                   622D Punggol Central,                       Singapore 824622.                                  Drink Counter</v>
          </cell>
        </row>
        <row r="135">
          <cell r="A135" t="str">
            <v>ID#132</v>
          </cell>
          <cell r="B135" t="str">
            <v>STEAM (OFC) PTE LTD                           10, Collyer Quay #B1-10 Ocean Financial Centre Singapore 049315</v>
          </cell>
        </row>
        <row r="136">
          <cell r="A136" t="str">
            <v>ID#133</v>
          </cell>
          <cell r="B136" t="str">
            <v>WaterWay Point                                            83 Punggol Central #02-20/21 Singapore 828761                               (DRINK STALL)</v>
          </cell>
        </row>
        <row r="137">
          <cell r="A137" t="str">
            <v>ID#134</v>
          </cell>
          <cell r="B137" t="str">
            <v xml:space="preserve">FORK &amp; SPOON - Dessert                          470, Lorong 6 Toa Payoh #02-70 Singapore 310470.                                            </v>
          </cell>
        </row>
        <row r="157">
          <cell r="A157" t="str">
            <v>WID#01</v>
          </cell>
          <cell r="B157" t="str">
            <v>珍姐                                                           Blk 628 Ang Mo Kio Ave 4,             #01-66 Singapore 560628</v>
          </cell>
        </row>
        <row r="158">
          <cell r="A158" t="str">
            <v>WID#02</v>
          </cell>
          <cell r="B158" t="str">
            <v>源兴                                                            Blk 724 Ang Mo Kio Food Centre   #01-22 Singapore 560724</v>
          </cell>
        </row>
        <row r="159">
          <cell r="A159" t="str">
            <v>WID#03</v>
          </cell>
          <cell r="B159" t="str">
            <v>美林                                                          Blk 50,  Commonwealth Drive #23-54 Singapore 142050</v>
          </cell>
        </row>
        <row r="160">
          <cell r="A160" t="str">
            <v>WID#04</v>
          </cell>
          <cell r="B160" t="str">
            <v>凉凉                                                           Tiong Bahru Market, 30 Seng Poh Road #02-75, Singapore 168898</v>
          </cell>
        </row>
        <row r="161">
          <cell r="A161" t="str">
            <v>WID#05</v>
          </cell>
          <cell r="B161" t="str">
            <v>樟宜村甜品屋                                       Changi Village  hawker Centre, 2 Changi Village Road   #01-08 Singapore 500002</v>
          </cell>
        </row>
        <row r="162">
          <cell r="A162" t="str">
            <v>WID#06</v>
          </cell>
          <cell r="B162" t="str">
            <v>好运                                                        Blk 15, Woodlands Loop, #03-24 Singapore 738322</v>
          </cell>
        </row>
        <row r="163">
          <cell r="A163" t="str">
            <v>WID#07</v>
          </cell>
          <cell r="B163" t="str">
            <v>TEL: 84552313                                             Adam Road #01-29</v>
          </cell>
        </row>
        <row r="164">
          <cell r="A164" t="str">
            <v>WID#08</v>
          </cell>
          <cell r="B164" t="str">
            <v xml:space="preserve">顺兴                                                         Tanglin Halt Food Centre. 1A Commonwealth Drive #01-30         Singapore 141001    </v>
          </cell>
        </row>
        <row r="165">
          <cell r="A165" t="str">
            <v>WID#09</v>
          </cell>
          <cell r="B165" t="str">
            <v>Fresh Fruits &amp; Juice                              Sim Lim Square, 1 Rochor Canal Road  #B1-07 Singapore 760724</v>
          </cell>
        </row>
        <row r="166">
          <cell r="A166" t="str">
            <v>WID#10</v>
          </cell>
          <cell r="B166" t="str">
            <v>晶晶                                                         Blk51  Old Airport Road  #01-89 Singapore 390051</v>
          </cell>
        </row>
        <row r="167">
          <cell r="A167" t="str">
            <v>WID#11</v>
          </cell>
          <cell r="B167" t="str">
            <v>TEL: 93697823                                         Blk 453  Ang Mo Kio Ave 10        #01-35 Singapore 560453</v>
          </cell>
        </row>
        <row r="168">
          <cell r="A168" t="str">
            <v>WID#12</v>
          </cell>
          <cell r="B168" t="str">
            <v xml:space="preserve"> 奶奶好时光                                          Block 49 Sim Place Blk 49 Sims Vista Market &amp; Food Centre.         #01-24 Singpaore 380049</v>
          </cell>
        </row>
        <row r="169">
          <cell r="A169" t="str">
            <v>WID#13</v>
          </cell>
        </row>
        <row r="170">
          <cell r="A170" t="str">
            <v>WID#14</v>
          </cell>
          <cell r="B170" t="str">
            <v>友谊                                                         Blk 409, Ang Mo Kio Ave 10.   #01-09 Singapore 560409</v>
          </cell>
        </row>
        <row r="171">
          <cell r="A171" t="str">
            <v>WID#15</v>
          </cell>
          <cell r="B171" t="str">
            <v>谢必安新甜 品                                      Blk 828, Tampines Street 81 #01-254 Singapore 520828</v>
          </cell>
        </row>
        <row r="172">
          <cell r="A172" t="str">
            <v>WID#16</v>
          </cell>
          <cell r="B172" t="str">
            <v>Varie Tea                                                 Potong Pasir Ave 1, Blk 146  01-137  Singapore 350146</v>
          </cell>
        </row>
        <row r="173">
          <cell r="A173" t="str">
            <v>WID#17</v>
          </cell>
          <cell r="B173" t="str">
            <v>TEL: 96438237                                       Hougang Central Bus Interchange/Beside Blk 850          #01-07 Singapore 530850</v>
          </cell>
        </row>
        <row r="174">
          <cell r="A174" t="str">
            <v>WID#18</v>
          </cell>
          <cell r="B174" t="str">
            <v>TEL: 82835768                                         Marine Terrace  Blk 57  #01-57 Sigapore 440057</v>
          </cell>
        </row>
        <row r="175">
          <cell r="A175" t="str">
            <v>WID#19</v>
          </cell>
          <cell r="B175" t="str">
            <v>Sugarcane Juice ICE Blended Drinks   Changi Village  hawker Centre, 2 Changi Village Road   #01-16 Singapore 500002</v>
          </cell>
        </row>
        <row r="176">
          <cell r="A176" t="str">
            <v>WID#20</v>
          </cell>
          <cell r="B176" t="str">
            <v>Granny 面煎糕                                      Blk. 630 Bedok Reservoir Road #01-30 Singapore 470630</v>
          </cell>
        </row>
        <row r="177">
          <cell r="A177" t="str">
            <v>WID#21</v>
          </cell>
          <cell r="B177" t="str">
            <v>xxx                                                               Changi Village  hawker Centre, 2 Changi Village Road   #01-44 Singapore 500002</v>
          </cell>
        </row>
        <row r="178">
          <cell r="A178" t="str">
            <v>WID#22</v>
          </cell>
          <cell r="B178" t="str">
            <v>Changi Smoothie. Suger Cane             Changi Village  hawker Centre, 2 Changi Village Road   #01-37 Singapore 500002</v>
          </cell>
        </row>
        <row r="179">
          <cell r="A179" t="str">
            <v>WID#23</v>
          </cell>
          <cell r="B179" t="str">
            <v>华姐                                                         Upper Boon Keng Road Blk 17 #01-70 Singapore 380017</v>
          </cell>
        </row>
        <row r="180">
          <cell r="A180" t="str">
            <v>WID#24</v>
          </cell>
          <cell r="B180" t="str">
            <v>华姐                                                          Block 433, Ang Mo Kio Ave 10 #03-1397 Singapore 560433</v>
          </cell>
        </row>
        <row r="181">
          <cell r="A181" t="str">
            <v>WID#25</v>
          </cell>
          <cell r="B181" t="str">
            <v>Uncle Jim @Fresh Fruit                          Blk 110, Pasir Ris Central Hawker Centre  #01-17 Singapore 519641</v>
          </cell>
        </row>
        <row r="182">
          <cell r="A182" t="str">
            <v>WID#26</v>
          </cell>
          <cell r="B182" t="str">
            <v>纯天然甘蔗汁                                       People's Park Food Centre, 32 New market Road   #01-1142 Singapore 050032</v>
          </cell>
        </row>
        <row r="183">
          <cell r="A183" t="str">
            <v>WID#27</v>
          </cell>
          <cell r="B183" t="str">
            <v>甜品站                                                        335 Smith Street. Chinatown Complex.#02-146 Singapore 050335.</v>
          </cell>
        </row>
        <row r="184">
          <cell r="A184" t="str">
            <v>WID#28</v>
          </cell>
          <cell r="B184" t="str">
            <v>Granny's Pancake 面煎糕                     Hong Lim Market &amp; Food Centre. Blk 531 Upper Cross Street   #02-39 Singapore 051531</v>
          </cell>
        </row>
        <row r="185">
          <cell r="A185" t="str">
            <v>WID#29</v>
          </cell>
          <cell r="B185" t="str">
            <v>Only You Dessert                                   Hong Lim Market &amp; Food Centre Blk 531 Upper Cross Street   #02-44  Singapore 051531</v>
          </cell>
        </row>
        <row r="186">
          <cell r="A186" t="str">
            <v>WID#30</v>
          </cell>
          <cell r="B186" t="str">
            <v>AVO                                                             International Plaza, 10 Anson Road  #01-55 Singapore 079903</v>
          </cell>
        </row>
        <row r="187">
          <cell r="A187" t="str">
            <v>WID#31</v>
          </cell>
          <cell r="B187" t="str">
            <v>My Daily Juice                                            The Sail, 2 Marina Boulevard        #B1-08A Singapore 018987</v>
          </cell>
        </row>
        <row r="188">
          <cell r="A188" t="str">
            <v>WID#32</v>
          </cell>
          <cell r="B188" t="str">
            <v>Penang Place Restaurant  &amp; Catering   Suntec  City,                                       3 Temasek Boulevard                    #02-314/315/316                         Singapore 038983</v>
          </cell>
        </row>
        <row r="189">
          <cell r="A189" t="str">
            <v>WID#33</v>
          </cell>
          <cell r="B189" t="str">
            <v>Local Coffee People (IP) PL                    Blk 10, Collyer Quay    #B1-10 Singapore 049315</v>
          </cell>
        </row>
        <row r="190">
          <cell r="A190" t="str">
            <v>WID#34</v>
          </cell>
          <cell r="B190" t="str">
            <v>顺和                                                           Blk 803 King George's Ave Singapore 200803</v>
          </cell>
        </row>
        <row r="191">
          <cell r="A191" t="str">
            <v>WID#35</v>
          </cell>
          <cell r="B191" t="str">
            <v>Jalan Besar Dessert Stall                     Block 166, Berseh Food Centre, Jalan Besar  #02-58 Singpaore 208877</v>
          </cell>
        </row>
        <row r="192">
          <cell r="A192" t="str">
            <v>WID#36</v>
          </cell>
          <cell r="B192" t="str">
            <v>U Cool                                                      Bendemeer Road  Blk 44,                      #01-1468 Singapore 330044</v>
          </cell>
        </row>
        <row r="193">
          <cell r="A193" t="str">
            <v>WID#37</v>
          </cell>
          <cell r="B193" t="str">
            <v>利发                                                           Blk.210  Toa Payoh Lorong 8     #01-80 Singapore 310210</v>
          </cell>
        </row>
        <row r="194">
          <cell r="A194" t="str">
            <v>WID#38</v>
          </cell>
          <cell r="B194" t="str">
            <v>传统面煎糕                                               Blk 628 Ang Mo Kio Ave 4,                #01-63 Singapore 560628</v>
          </cell>
        </row>
        <row r="195">
          <cell r="A195" t="str">
            <v>WID#39</v>
          </cell>
          <cell r="B195" t="str">
            <v>明成                                                             Blk 75, Toa Payoh Lorong 5 Food Centre.  #01-03 Singapore 310075</v>
          </cell>
        </row>
        <row r="196">
          <cell r="A196" t="str">
            <v>WID#40</v>
          </cell>
          <cell r="B196" t="str">
            <v>隹 发生果店                                              Ubi Ave 1,  Blk 302.    #01- 70    Singapore 400302</v>
          </cell>
        </row>
        <row r="197">
          <cell r="A197" t="str">
            <v>WID#41</v>
          </cell>
          <cell r="B197" t="str">
            <v>面煎糕                                                           Bendemeer Market &amp; Food Centre. 29, Bendemeer Road,  #01-77 Singapore 330029</v>
          </cell>
        </row>
        <row r="198">
          <cell r="A198" t="str">
            <v>WID#42</v>
          </cell>
          <cell r="B198" t="str">
            <v>Hock Lian Food Center P L                  Blk 2  Joo Chiat Complex,   Joo Chiat Road  #01-1127 Singpaore Singapore 420002</v>
          </cell>
        </row>
        <row r="199">
          <cell r="A199" t="str">
            <v>WID#43</v>
          </cell>
          <cell r="B199" t="str">
            <v>Richton                                                   Blk 476A Pasis Ris Drive 6,                                    #01-600. Singapore 510476</v>
          </cell>
        </row>
        <row r="200">
          <cell r="A200" t="str">
            <v>WID#44</v>
          </cell>
          <cell r="B200" t="str">
            <v>顺发冷热清汤                                          Hougang Ave 1   Blk 105, Market &amp; Food Centre    #02-43  Singapore 530105</v>
          </cell>
        </row>
        <row r="201">
          <cell r="A201" t="str">
            <v>WID#46</v>
          </cell>
          <cell r="B201" t="str">
            <v>TEL:90497492                                         Blk 628 Ang Mo Kio Ave 4                  #01-94       Singapore 560628</v>
          </cell>
        </row>
        <row r="202">
          <cell r="A202" t="str">
            <v>WID#47</v>
          </cell>
          <cell r="B202" t="str">
            <v>通 发甜品                                               Blk 409 Ang Mo Kio Ave 10.                      #01-18 Singapore 560409</v>
          </cell>
        </row>
        <row r="203">
          <cell r="A203" t="str">
            <v>WID#48</v>
          </cell>
          <cell r="B203" t="str">
            <v>TEL: 96254282                                        Blk 724 Ang Mo Kio Central 2 Food Centre   #01-07 Singapore 560724</v>
          </cell>
        </row>
        <row r="204">
          <cell r="A204" t="str">
            <v>WID#49</v>
          </cell>
          <cell r="B204" t="str">
            <v>Juice Man 来 来                                     Blk 11 Market &amp; Food Centre, Telok Blangah Crescent . #01-79 Singpaore 090011</v>
          </cell>
        </row>
        <row r="205">
          <cell r="A205" t="str">
            <v>WID#50</v>
          </cell>
          <cell r="B205" t="str">
            <v>美江冷热甜品                                                  Blk  503 #01-15 West Coast Drive Singapore 120503</v>
          </cell>
        </row>
        <row r="206">
          <cell r="A206" t="str">
            <v>WID#51</v>
          </cell>
          <cell r="B206" t="str">
            <v>CMPB                                                       3 Depot Road Singapore 109680</v>
          </cell>
        </row>
        <row r="207">
          <cell r="A207" t="str">
            <v>WID#52</v>
          </cell>
          <cell r="B207" t="str">
            <v>Ke Lao Hello Dessert                             Blk. 448 Clementi Ave 3   #01-29 Singapore 120448</v>
          </cell>
        </row>
        <row r="208">
          <cell r="A208" t="str">
            <v>WID#53</v>
          </cell>
          <cell r="B208" t="str">
            <v>Rojak                                                           Tanglin Halt Centre, 1A Commonwealth Drive #01-28 Singapore 141001</v>
          </cell>
        </row>
        <row r="209">
          <cell r="A209" t="str">
            <v>WID#54</v>
          </cell>
          <cell r="B209" t="str">
            <v>德利                                                          Blk 159 Mei Chin Road #02-28   Singapore 140159</v>
          </cell>
        </row>
        <row r="210">
          <cell r="A210" t="str">
            <v>WID#55</v>
          </cell>
          <cell r="B210" t="str">
            <v>豆花水                                                     Blk 159 Mei Chin Road #02-30 Singapore 140159</v>
          </cell>
        </row>
        <row r="211">
          <cell r="A211" t="str">
            <v>WID#56</v>
          </cell>
          <cell r="B211" t="str">
            <v>美 雅咖啡室 （水  ）                           Blk 159 Mei Chin Road  #02-37  Singapore 140159</v>
          </cell>
        </row>
        <row r="212">
          <cell r="A212" t="str">
            <v>WID#57</v>
          </cell>
          <cell r="B212" t="str">
            <v>MFC  Food &amp; Press Pte Ltd                            Bukit Timah Plaze. 1, Jalan Anak Bukit #1-47  Singpaore  588996</v>
          </cell>
        </row>
        <row r="213">
          <cell r="A213" t="str">
            <v>WID#58</v>
          </cell>
          <cell r="B213" t="str">
            <v>福记                                                          Blk254  Jurong East Street 24         #01-05  Singapore 600254</v>
          </cell>
        </row>
        <row r="214">
          <cell r="A214" t="str">
            <v>WID#59</v>
          </cell>
          <cell r="B214" t="str">
            <v>信丰                                                        Blk.17, Woodlands Link.                          #01-70  Singapore 738727</v>
          </cell>
        </row>
        <row r="215">
          <cell r="A215" t="str">
            <v>WID#60</v>
          </cell>
          <cell r="B215" t="str">
            <v>新美华                                                     Blk.8A Admiralty Street   #03-11 Food Exchange @ Admiratly Singapore 757437</v>
          </cell>
        </row>
        <row r="216">
          <cell r="A216" t="str">
            <v>WID#61</v>
          </cell>
          <cell r="B216" t="str">
            <v>ABC  兴兴                                                    Blk 6, Jalan Bukit Merah. #01-101 Singapore 150006</v>
          </cell>
        </row>
        <row r="217">
          <cell r="A217" t="str">
            <v>WID#62</v>
          </cell>
          <cell r="B217" t="str">
            <v>天凉                                                             Block 120, Bukit Merah Lane 1                        #01-41 Singapore 150120</v>
          </cell>
        </row>
        <row r="218">
          <cell r="A218" t="str">
            <v>WID#63</v>
          </cell>
          <cell r="B218" t="str">
            <v>Dover  School                                            ???</v>
          </cell>
        </row>
        <row r="219">
          <cell r="A219" t="str">
            <v>WID#64</v>
          </cell>
          <cell r="B219" t="str">
            <v>Good New F&amp;B                                        60, Barker Road. Singapore 309919</v>
          </cell>
        </row>
        <row r="220">
          <cell r="A220" t="str">
            <v>WID#65</v>
          </cell>
          <cell r="B220" t="str">
            <v>日月                                                           Blk 15, Woodlands Loop,  #03-57 singapore 738322</v>
          </cell>
        </row>
        <row r="221">
          <cell r="A221" t="str">
            <v>WID#66</v>
          </cell>
          <cell r="B221" t="str">
            <v>xx                                                              Blk 15, Woodlands Loop,  #04-16 Singapore 738322</v>
          </cell>
        </row>
        <row r="222">
          <cell r="A222" t="str">
            <v>WID#67</v>
          </cell>
          <cell r="B222" t="str">
            <v>合成兴                                                    Blk.15 Woodlands Loop,  #04-53 Singapore 738322</v>
          </cell>
        </row>
        <row r="223">
          <cell r="A223" t="str">
            <v>WID#68</v>
          </cell>
          <cell r="B223" t="str">
            <v>xxx                                                           Blk.15  Woodlands Loop #04-55 Singapore 738322</v>
          </cell>
        </row>
        <row r="224">
          <cell r="A224" t="str">
            <v>WID#69</v>
          </cell>
          <cell r="B224" t="str">
            <v>???                                                           Blk.15, Woodlands Loop  #04-61 Singapore 738322</v>
          </cell>
        </row>
        <row r="225">
          <cell r="A225" t="str">
            <v>WID#70</v>
          </cell>
          <cell r="B225" t="str">
            <v>张隆利                                                       Blk 15, Woodlands Loop #04-30 Singapore 738322</v>
          </cell>
        </row>
        <row r="226">
          <cell r="A226" t="str">
            <v>WID#71</v>
          </cell>
          <cell r="B226" t="str">
            <v xml:space="preserve">645T Cup Cafe                                       Blk 18 Bedok South Road #01-77 Singapore 460018                       </v>
          </cell>
        </row>
        <row r="227">
          <cell r="A227" t="str">
            <v>WID#72</v>
          </cell>
          <cell r="B227" t="str">
            <v>滨海甜品                                                      Blk 248, Simei St 5. Singapore 520120</v>
          </cell>
        </row>
        <row r="228">
          <cell r="A228" t="str">
            <v>WID#73</v>
          </cell>
          <cell r="B228" t="str">
            <v xml:space="preserve">Dessert Delight                                           Block 85, Bedok North #01-40 Singapore    460085         </v>
          </cell>
        </row>
        <row r="229">
          <cell r="A229" t="str">
            <v>WID#74</v>
          </cell>
          <cell r="B229" t="str">
            <v>Take Away Bubble Tea Shop                              531, Bedok North Street 3. #01-694 Singapore 460531</v>
          </cell>
        </row>
        <row r="230">
          <cell r="A230" t="str">
            <v>WID#75</v>
          </cell>
          <cell r="B230" t="str">
            <v>TEL:96834808                                         Blk 285, Yishun #01-08 Singapore</v>
          </cell>
        </row>
        <row r="231">
          <cell r="A231" t="str">
            <v>WID#76</v>
          </cell>
          <cell r="B231" t="str">
            <v>Hougang 118                                          Hougang Ave 1, Blk.118.                    #01-1190, Singapore 530118.</v>
          </cell>
        </row>
        <row r="232">
          <cell r="A232" t="str">
            <v>WID#77</v>
          </cell>
          <cell r="B232" t="str">
            <v>TEL: 94899072                                         Blk 682 Hougang Ave 4  #????   Singapore 530682</v>
          </cell>
        </row>
        <row r="233">
          <cell r="A233" t="str">
            <v>WID#78</v>
          </cell>
          <cell r="B233" t="str">
            <v>顺发冷热清汤                                        Blk 190B Rivervale Drive              #08-960 Singapore 542190</v>
          </cell>
        </row>
        <row r="234">
          <cell r="A234" t="str">
            <v>WID#79</v>
          </cell>
          <cell r="B234" t="str">
            <v>Event Guru                                                       Blk 39,  Woodland Close #07-14 Singapore 737854</v>
          </cell>
        </row>
        <row r="235">
          <cell r="A235" t="str">
            <v>WID#80</v>
          </cell>
          <cell r="B235" t="str">
            <v>王盛                                                            Block 95  Toa Payoh Lorong 4         #01-50 Singapore 310095</v>
          </cell>
        </row>
        <row r="236">
          <cell r="A236" t="str">
            <v>WID#81</v>
          </cell>
          <cell r="B236" t="str">
            <v>xxx                                                            Toa PayohNorth Blk.203, #01-1189 Singapore 310203</v>
          </cell>
        </row>
        <row r="237">
          <cell r="A237" t="str">
            <v>WID#82</v>
          </cell>
          <cell r="B237" t="str">
            <v>TEL: 94232389                                        Blk 117 Aljunied Ave 2 . #01-07 Singapore 380117</v>
          </cell>
        </row>
        <row r="238">
          <cell r="A238" t="str">
            <v>WID#83</v>
          </cell>
          <cell r="B238" t="str">
            <v>金园                                                           Blk 416 Bedok North Ave 2, #??? Singapore 460416</v>
          </cell>
        </row>
        <row r="239">
          <cell r="A239" t="str">
            <v>WID#84</v>
          </cell>
          <cell r="B239" t="str">
            <v>TEL: 92999510                                        Blk 215 Ang Mo Kio Ave 1,  #01-903. Singpaore 560215</v>
          </cell>
        </row>
        <row r="240">
          <cell r="A240" t="str">
            <v>WID#85</v>
          </cell>
          <cell r="B240" t="str">
            <v>高原                                                           Blk 226, Ang Mo Kio Street 22   #01-14  Singapore 560226</v>
          </cell>
        </row>
        <row r="241">
          <cell r="A241" t="str">
            <v>WID#86</v>
          </cell>
          <cell r="B241" t="str">
            <v>128 甜品                                                    Blk 11 Market &amp; Food Centre, Telok Blangah Crescent . #01-128         Singpaore 090011</v>
          </cell>
        </row>
        <row r="242">
          <cell r="A242" t="str">
            <v>WID#87</v>
          </cell>
          <cell r="B242" t="str">
            <v>TEL: 83824983                                          Blk 399, Taman Jurong  Shopping Centre. #01-16 Singapore 610399</v>
          </cell>
        </row>
        <row r="243">
          <cell r="A243" t="str">
            <v>WID#88</v>
          </cell>
          <cell r="B243" t="str">
            <v>Dessert House                                        Taman Jurong Market &amp; Food Centre. Blk. 3  Yung Sheng Road  #03-158 Singapore 618499</v>
          </cell>
        </row>
        <row r="244">
          <cell r="A244" t="str">
            <v>WID#89</v>
          </cell>
          <cell r="B244" t="str">
            <v>TEL:97536053                                          10, Tuas Ave 3 Singapore 639409</v>
          </cell>
        </row>
        <row r="245">
          <cell r="A245" t="str">
            <v>WID#90</v>
          </cell>
          <cell r="B245" t="str">
            <v>TEL: 91858264                                       Blk 883 , Woodlands North Plaza. Woodlands Street 82.  #01-492 Singapore 730883</v>
          </cell>
        </row>
        <row r="246">
          <cell r="A246" t="str">
            <v>WID#91</v>
          </cell>
          <cell r="B246" t="str">
            <v xml:space="preserve">水                                                               Tanglin     Blk 3A     #01-03 </v>
          </cell>
        </row>
        <row r="247">
          <cell r="A247" t="str">
            <v>WID#92</v>
          </cell>
          <cell r="B247" t="str">
            <v>新鲜水菓                                                     3A Commonwealth Drive  #01-27</v>
          </cell>
        </row>
        <row r="248">
          <cell r="A248" t="str">
            <v>WID#93</v>
          </cell>
          <cell r="B248" t="str">
            <v>TEL: 98193843                                         Holland Village  Hawker Centre        #01-25</v>
          </cell>
        </row>
        <row r="249">
          <cell r="A249" t="str">
            <v>WID#94</v>
          </cell>
          <cell r="B249" t="str">
            <v>TEL: 64694009                                       Blk 254 Jurong East Street 24  #01-58 Singapore 600254</v>
          </cell>
        </row>
        <row r="250">
          <cell r="A250" t="str">
            <v>WID#95</v>
          </cell>
          <cell r="B250" t="str">
            <v>xxx                                                             ?????   #02-75</v>
          </cell>
        </row>
        <row r="251">
          <cell r="A251" t="str">
            <v>WID#96</v>
          </cell>
          <cell r="B251" t="str">
            <v>Squeeze                                                          Block 735, Pasir Ris Street 72         #01-362 Pasir Ris West Plaza  Singapore  510735</v>
          </cell>
        </row>
        <row r="252">
          <cell r="A252" t="str">
            <v>WID#97</v>
          </cell>
          <cell r="B252" t="str">
            <v>MFC Food &amp; Press Pte Ltd                     Kines  #B1-K4</v>
          </cell>
        </row>
        <row r="253">
          <cell r="A253" t="str">
            <v>WID#98</v>
          </cell>
          <cell r="B253" t="str">
            <v>新兴甜品                                                     Blk 159 Mei Chin Road  #02-25  Singapore 140159</v>
          </cell>
        </row>
        <row r="254">
          <cell r="A254" t="str">
            <v>WID#99</v>
          </cell>
          <cell r="B254" t="str">
            <v>Cool-Cup                                                           BlK 203 Toa Payoh Lorong 1, #01-1107 Singapore 310203</v>
          </cell>
        </row>
        <row r="255">
          <cell r="A255" t="str">
            <v>WID#100</v>
          </cell>
          <cell r="B255" t="str">
            <v>TEL: 93717787                                        BlK 20 Ghim Moh market &amp; Hawker Centre, #01-28 Singapore 270020</v>
          </cell>
        </row>
        <row r="256">
          <cell r="A256" t="str">
            <v>WID#101</v>
          </cell>
          <cell r="B256" t="str">
            <v>传统甜品                                                   Blk 232, ang Mo Kio     #01-1210 Singapore</v>
          </cell>
        </row>
        <row r="257">
          <cell r="A257" t="str">
            <v>WID#102</v>
          </cell>
          <cell r="B257" t="str">
            <v>COOL ECHO                                               Blk 123, Bedok North #01-150  Singapore</v>
          </cell>
        </row>
        <row r="258">
          <cell r="A258" t="str">
            <v>WID#103</v>
          </cell>
          <cell r="B258" t="str">
            <v>L &amp; H Food Enterprise Pte Ltd                 Blk 183 Jalan Pelikat #B1-43 Singapore 537643</v>
          </cell>
        </row>
        <row r="259">
          <cell r="A259" t="str">
            <v>WID#104</v>
          </cell>
          <cell r="B259" t="str">
            <v xml:space="preserve">Cash Sales                                                 Blk 151A Serangoon North Ave 1 Singapore </v>
          </cell>
        </row>
        <row r="260">
          <cell r="A260" t="str">
            <v>WID#105</v>
          </cell>
          <cell r="B260" t="str">
            <v>旺地自助歺供应商                                Blk 3020, Ubi #04-101 Singapore</v>
          </cell>
        </row>
        <row r="261">
          <cell r="A261" t="str">
            <v>WID#106</v>
          </cell>
          <cell r="B261" t="str">
            <v>Cash Sales                                                 SIM, 461 Clementi Road Singapore 599491</v>
          </cell>
        </row>
        <row r="262">
          <cell r="A262" t="str">
            <v>WID#107</v>
          </cell>
          <cell r="B262" t="str">
            <v>福利鲜果                                                   Blk 163  Bukit Merah Central                    #02-12 Singapore 150163</v>
          </cell>
        </row>
        <row r="263">
          <cell r="A263" t="str">
            <v>WID#108</v>
          </cell>
          <cell r="B263" t="str">
            <v>白丽美容插花学院                                   Blk 635, Ang Mo Kio #01-5113 Singapore</v>
          </cell>
        </row>
        <row r="264">
          <cell r="A264" t="str">
            <v>WID#109</v>
          </cell>
          <cell r="B264" t="str">
            <v xml:space="preserve">Whampoa Soya Bean                            Blk 221B Boon Lay Hawker Centre. #01-133 </v>
          </cell>
        </row>
        <row r="265">
          <cell r="A265" t="str">
            <v>WID#110</v>
          </cell>
          <cell r="B265" t="str">
            <v>TANGONG KATONG GIRLS' SCHOOL                                                   20, Dunman Ln. Singapore 439272</v>
          </cell>
        </row>
        <row r="266">
          <cell r="A266" t="str">
            <v>WID#112</v>
          </cell>
          <cell r="B266" t="str">
            <v>NGAI FONG FOODSTUFF TRADING                 Blk 15, Woodlands Loop #01-51 Singapore 738322</v>
          </cell>
        </row>
        <row r="267">
          <cell r="A267" t="str">
            <v>WID#113</v>
          </cell>
          <cell r="B267" t="str">
            <v>Granny's Pancake 面煎糕                     Hong Lim Market &amp; Food Centre. Blk 531 Upper Cross Street   #02-43 Singapore 051531</v>
          </cell>
        </row>
        <row r="268">
          <cell r="A268" t="str">
            <v>WID#114</v>
          </cell>
          <cell r="B268" t="str">
            <v>Granny's Pancake 面煎糕                     Hong Lim Market &amp; Food Centre. Blk 531 Upper Cross Street   #02-68 Singapore 051531</v>
          </cell>
        </row>
        <row r="269">
          <cell r="A269" t="str">
            <v>WID#115</v>
          </cell>
          <cell r="B269" t="str">
            <v>THE SUGERCANE PLANT                         Adam Road #01-30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ex@Drink%20Stal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ex@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Nex@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052FD-3B81-400D-99DE-874D59864772}">
  <sheetPr>
    <tabColor rgb="FFFFFF00"/>
    <pageSetUpPr fitToPage="1"/>
  </sheetPr>
  <dimension ref="A1:K22"/>
  <sheetViews>
    <sheetView workbookViewId="0">
      <selection activeCell="U10" sqref="U10"/>
    </sheetView>
  </sheetViews>
  <sheetFormatPr defaultRowHeight="14.5" x14ac:dyDescent="0.35"/>
  <cols>
    <col min="1" max="1" width="13.26953125" style="20" customWidth="1"/>
    <col min="2" max="5" width="16.6328125" customWidth="1"/>
    <col min="6" max="6" width="9.81640625" customWidth="1"/>
    <col min="7" max="7" width="10.08984375" hidden="1" customWidth="1"/>
    <col min="8" max="19" width="0" hidden="1" customWidth="1"/>
  </cols>
  <sheetData>
    <row r="1" spans="1:11" ht="23.5" x14ac:dyDescent="0.55000000000000004">
      <c r="A1" s="19" t="s">
        <v>0</v>
      </c>
    </row>
    <row r="2" spans="1:11" ht="15" thickBot="1" x14ac:dyDescent="0.4"/>
    <row r="3" spans="1:11" ht="14.5" customHeight="1" x14ac:dyDescent="0.35">
      <c r="A3" s="20" t="s">
        <v>1</v>
      </c>
      <c r="B3" s="29" t="s">
        <v>23</v>
      </c>
      <c r="C3" s="30"/>
      <c r="D3" s="3"/>
      <c r="E3" s="4"/>
      <c r="G3" s="31" t="e">
        <f>VLOOKUP(A4,'[1]Customer List'!$A$4:$N$451,2,0)</f>
        <v>#N/A</v>
      </c>
      <c r="H3" s="31"/>
      <c r="I3" s="31"/>
      <c r="J3" s="31"/>
      <c r="K3" s="31"/>
    </row>
    <row r="4" spans="1:11" ht="14.5" customHeight="1" x14ac:dyDescent="0.35">
      <c r="A4" s="20" t="s">
        <v>27</v>
      </c>
      <c r="B4" s="32" t="s">
        <v>24</v>
      </c>
      <c r="C4" s="33"/>
      <c r="D4" s="3"/>
      <c r="E4" s="5" t="s">
        <v>2</v>
      </c>
      <c r="G4" s="31"/>
      <c r="H4" s="31"/>
      <c r="I4" s="31"/>
      <c r="J4" s="31"/>
      <c r="K4" s="31"/>
    </row>
    <row r="5" spans="1:11" ht="15" customHeight="1" thickBot="1" x14ac:dyDescent="0.4">
      <c r="B5" s="32" t="s">
        <v>25</v>
      </c>
      <c r="C5" s="33"/>
      <c r="D5" s="3"/>
      <c r="G5" s="31"/>
      <c r="H5" s="31"/>
      <c r="I5" s="31"/>
      <c r="J5" s="31"/>
      <c r="K5" s="31"/>
    </row>
    <row r="6" spans="1:11" ht="20" customHeight="1" thickBot="1" x14ac:dyDescent="0.4">
      <c r="B6" s="34" t="s">
        <v>28</v>
      </c>
      <c r="C6" s="35"/>
      <c r="D6" s="3"/>
      <c r="E6" s="5" t="s">
        <v>43</v>
      </c>
      <c r="G6" s="31"/>
      <c r="H6" s="31"/>
      <c r="I6" s="31"/>
      <c r="J6" s="31"/>
      <c r="K6" s="31"/>
    </row>
    <row r="8" spans="1:11" ht="20" customHeight="1" x14ac:dyDescent="0.35">
      <c r="A8" s="21" t="s">
        <v>3</v>
      </c>
      <c r="B8" s="7" t="s">
        <v>4</v>
      </c>
      <c r="C8" s="7" t="s">
        <v>5</v>
      </c>
      <c r="D8" s="7" t="s">
        <v>6</v>
      </c>
      <c r="E8" s="7" t="s">
        <v>7</v>
      </c>
    </row>
    <row r="9" spans="1:11" ht="18" customHeight="1" x14ac:dyDescent="0.35">
      <c r="A9" s="22">
        <v>44621</v>
      </c>
      <c r="B9" s="8">
        <v>202203014</v>
      </c>
      <c r="C9" s="11">
        <v>342.4</v>
      </c>
      <c r="D9" s="11"/>
      <c r="E9" s="11">
        <f>ROUND(C9-D9,2)</f>
        <v>342.4</v>
      </c>
      <c r="F9" s="24"/>
    </row>
    <row r="10" spans="1:11" ht="20" customHeight="1" x14ac:dyDescent="0.35">
      <c r="A10" s="22">
        <v>44648</v>
      </c>
      <c r="B10" s="8">
        <v>202203436</v>
      </c>
      <c r="C10" s="11">
        <v>80.25</v>
      </c>
      <c r="D10" s="11"/>
      <c r="E10" s="11">
        <f>ROUND(E9+C10-D10,2)</f>
        <v>422.65</v>
      </c>
      <c r="F10" s="24"/>
    </row>
    <row r="11" spans="1:11" ht="20" customHeight="1" x14ac:dyDescent="0.35">
      <c r="A11" s="22">
        <v>44652</v>
      </c>
      <c r="B11" s="8">
        <v>202204028</v>
      </c>
      <c r="C11" s="11">
        <v>160.5</v>
      </c>
      <c r="D11" s="11"/>
      <c r="E11" s="11">
        <f>ROUND(E10+C11-D11,2)</f>
        <v>583.15</v>
      </c>
      <c r="F11" s="24"/>
    </row>
    <row r="12" spans="1:11" ht="20" customHeight="1" x14ac:dyDescent="0.35">
      <c r="A12" s="25">
        <v>44653</v>
      </c>
      <c r="B12" s="18">
        <v>202204037</v>
      </c>
      <c r="C12" s="26">
        <v>139.1</v>
      </c>
      <c r="D12" s="24"/>
      <c r="E12" s="11">
        <f>ROUND(E11+C12-D12,2)</f>
        <v>722.25</v>
      </c>
      <c r="F12" s="24"/>
      <c r="G12" s="12"/>
    </row>
    <row r="13" spans="1:11" ht="20" customHeight="1" x14ac:dyDescent="0.35">
      <c r="A13" s="22">
        <v>44663</v>
      </c>
      <c r="B13" s="8">
        <v>202204193</v>
      </c>
      <c r="C13" s="11">
        <v>149.80000000000001</v>
      </c>
      <c r="D13" s="11"/>
      <c r="E13" s="11">
        <f t="shared" ref="E13:E17" si="0">ROUND(E12+C13-D13,2)</f>
        <v>872.05</v>
      </c>
      <c r="F13" s="24"/>
    </row>
    <row r="14" spans="1:11" ht="20" customHeight="1" x14ac:dyDescent="0.35">
      <c r="A14" s="22"/>
      <c r="B14" s="8"/>
      <c r="C14" s="11"/>
      <c r="D14" s="11"/>
      <c r="E14" s="11">
        <f t="shared" si="0"/>
        <v>872.05</v>
      </c>
      <c r="F14" s="24"/>
    </row>
    <row r="15" spans="1:11" ht="20" customHeight="1" x14ac:dyDescent="0.35">
      <c r="A15" s="22"/>
      <c r="B15" s="8"/>
      <c r="C15" s="11"/>
      <c r="D15" s="11"/>
      <c r="E15" s="11"/>
      <c r="F15" s="24"/>
    </row>
    <row r="16" spans="1:11" ht="20" customHeight="1" x14ac:dyDescent="0.35">
      <c r="A16" s="25"/>
      <c r="B16" s="18"/>
      <c r="C16" s="26"/>
      <c r="D16" s="24"/>
      <c r="E16" s="11"/>
      <c r="F16" s="27"/>
    </row>
    <row r="17" spans="1:6" ht="20" customHeight="1" x14ac:dyDescent="0.35">
      <c r="A17" s="22"/>
      <c r="B17" s="8"/>
      <c r="C17" s="11"/>
      <c r="D17" s="11"/>
      <c r="E17" s="11"/>
      <c r="F17" s="28"/>
    </row>
    <row r="18" spans="1:6" ht="20" customHeight="1" x14ac:dyDescent="0.35">
      <c r="A18" s="22"/>
      <c r="B18" s="8"/>
      <c r="C18" s="11"/>
      <c r="D18" s="11"/>
      <c r="E18" s="11"/>
      <c r="F18" s="24"/>
    </row>
    <row r="19" spans="1:6" ht="20" customHeight="1" x14ac:dyDescent="0.35">
      <c r="A19" s="22"/>
      <c r="B19" s="8"/>
      <c r="C19" s="11"/>
      <c r="D19" s="11"/>
      <c r="E19" s="11"/>
      <c r="F19" s="24"/>
    </row>
    <row r="20" spans="1:6" x14ac:dyDescent="0.35">
      <c r="A20" s="25"/>
      <c r="B20" s="24"/>
      <c r="C20" s="24"/>
      <c r="D20" s="24"/>
      <c r="E20" s="24"/>
      <c r="F20" s="24"/>
    </row>
    <row r="21" spans="1:6" x14ac:dyDescent="0.35">
      <c r="A21" s="25"/>
      <c r="B21" s="24"/>
      <c r="C21" s="24"/>
      <c r="D21" s="24"/>
      <c r="E21" s="24"/>
      <c r="F21" s="24"/>
    </row>
    <row r="22" spans="1:6" x14ac:dyDescent="0.35">
      <c r="A22" s="25"/>
      <c r="B22" s="24"/>
      <c r="C22" s="24"/>
      <c r="D22" s="24"/>
      <c r="E22" s="24"/>
      <c r="F22" s="24"/>
    </row>
  </sheetData>
  <mergeCells count="5">
    <mergeCell ref="B3:C3"/>
    <mergeCell ref="G3:K6"/>
    <mergeCell ref="B4:C4"/>
    <mergeCell ref="B5:C5"/>
    <mergeCell ref="B6:C6"/>
  </mergeCells>
  <hyperlinks>
    <hyperlink ref="B6" r:id="rId1" xr:uid="{D51F4E89-D7FF-40EC-8313-1B7281C1535C}"/>
  </hyperlinks>
  <pageMargins left="0.70866141732283472" right="0.70866141732283472" top="2.1259842519685042" bottom="0.74803149606299213" header="0.31496062992125984" footer="0.31496062992125984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B625F-CC6C-4BEF-8704-675FA71A8F0B}">
  <sheetPr>
    <tabColor rgb="FFFFFF00"/>
  </sheetPr>
  <dimension ref="A1:K16"/>
  <sheetViews>
    <sheetView topLeftCell="A3" workbookViewId="0">
      <selection activeCell="C9" sqref="C9:C13"/>
    </sheetView>
  </sheetViews>
  <sheetFormatPr defaultRowHeight="14.5" x14ac:dyDescent="0.35"/>
  <cols>
    <col min="1" max="1" width="13.26953125" style="2" customWidth="1"/>
    <col min="2" max="5" width="16.6328125" customWidth="1"/>
    <col min="6" max="6" width="10.08984375" bestFit="1" customWidth="1"/>
    <col min="7" max="11" width="0" hidden="1" customWidth="1"/>
  </cols>
  <sheetData>
    <row r="1" spans="1:11" ht="23.5" x14ac:dyDescent="0.55000000000000004">
      <c r="A1" s="1" t="s">
        <v>0</v>
      </c>
    </row>
    <row r="2" spans="1:11" ht="15" thickBot="1" x14ac:dyDescent="0.4"/>
    <row r="3" spans="1:11" ht="14.5" customHeight="1" x14ac:dyDescent="0.35">
      <c r="A3" s="2" t="s">
        <v>1</v>
      </c>
      <c r="B3" s="29" t="s">
        <v>23</v>
      </c>
      <c r="C3" s="30"/>
      <c r="D3" s="3"/>
      <c r="E3" s="4"/>
      <c r="G3" s="31" t="e">
        <f>VLOOKUP(A4,'[1]Customer List'!$A$4:$N$451,2,0)</f>
        <v>#N/A</v>
      </c>
      <c r="H3" s="31"/>
      <c r="I3" s="31"/>
      <c r="J3" s="31"/>
      <c r="K3" s="31"/>
    </row>
    <row r="4" spans="1:11" ht="14.5" customHeight="1" x14ac:dyDescent="0.35">
      <c r="A4" s="2" t="s">
        <v>22</v>
      </c>
      <c r="B4" s="32" t="s">
        <v>24</v>
      </c>
      <c r="C4" s="33"/>
      <c r="D4" s="3"/>
      <c r="E4" s="5" t="s">
        <v>2</v>
      </c>
      <c r="G4" s="31"/>
      <c r="H4" s="31"/>
      <c r="I4" s="31"/>
      <c r="J4" s="31"/>
      <c r="K4" s="31"/>
    </row>
    <row r="5" spans="1:11" ht="15" customHeight="1" thickBot="1" x14ac:dyDescent="0.4">
      <c r="B5" s="32" t="s">
        <v>25</v>
      </c>
      <c r="C5" s="33"/>
      <c r="D5" s="3"/>
      <c r="G5" s="31"/>
      <c r="H5" s="31"/>
      <c r="I5" s="31"/>
      <c r="J5" s="31"/>
      <c r="K5" s="31"/>
    </row>
    <row r="6" spans="1:11" ht="20" customHeight="1" thickBot="1" x14ac:dyDescent="0.4">
      <c r="B6" s="40" t="s">
        <v>34</v>
      </c>
      <c r="C6" s="35"/>
      <c r="D6" s="3"/>
      <c r="E6" s="5" t="s">
        <v>43</v>
      </c>
      <c r="G6" s="31"/>
      <c r="H6" s="31"/>
      <c r="I6" s="31"/>
      <c r="J6" s="31"/>
      <c r="K6" s="31"/>
    </row>
    <row r="8" spans="1:11" ht="20" customHeight="1" x14ac:dyDescent="0.35">
      <c r="A8" s="6" t="s">
        <v>3</v>
      </c>
      <c r="B8" s="7" t="s">
        <v>4</v>
      </c>
      <c r="C8" s="7" t="s">
        <v>5</v>
      </c>
      <c r="D8" s="7" t="s">
        <v>6</v>
      </c>
      <c r="E8" s="7" t="s">
        <v>7</v>
      </c>
    </row>
    <row r="9" spans="1:11" ht="18" customHeight="1" x14ac:dyDescent="0.35">
      <c r="A9" s="13">
        <v>44628</v>
      </c>
      <c r="B9" s="8">
        <v>202203131</v>
      </c>
      <c r="C9" s="9">
        <v>101.65</v>
      </c>
      <c r="D9" s="11"/>
      <c r="E9" s="9">
        <f>ROUND(C9-D9,2)</f>
        <v>101.65</v>
      </c>
    </row>
    <row r="10" spans="1:11" ht="20" customHeight="1" x14ac:dyDescent="0.35">
      <c r="A10" s="13">
        <v>44642</v>
      </c>
      <c r="B10" s="8">
        <v>202203354</v>
      </c>
      <c r="C10" s="9">
        <v>139.1</v>
      </c>
      <c r="D10" s="11"/>
      <c r="E10" s="9">
        <f>ROUND(E9+C10-D10,2)</f>
        <v>240.75</v>
      </c>
    </row>
    <row r="11" spans="1:11" ht="20" customHeight="1" x14ac:dyDescent="0.35">
      <c r="A11" s="13">
        <v>44656</v>
      </c>
      <c r="B11" s="8">
        <v>202204080</v>
      </c>
      <c r="C11" s="9">
        <v>117.7</v>
      </c>
      <c r="D11" s="11"/>
      <c r="E11" s="9">
        <f t="shared" ref="E11:E13" si="0">ROUND(E10+C11-D11,2)</f>
        <v>358.45</v>
      </c>
    </row>
    <row r="12" spans="1:11" ht="20" customHeight="1" x14ac:dyDescent="0.35">
      <c r="A12" s="13">
        <v>44670</v>
      </c>
      <c r="B12" s="8">
        <v>202204321</v>
      </c>
      <c r="C12" s="9">
        <v>139.1</v>
      </c>
      <c r="D12" s="11"/>
      <c r="E12" s="9">
        <f t="shared" si="0"/>
        <v>497.55</v>
      </c>
    </row>
    <row r="13" spans="1:11" ht="20" customHeight="1" x14ac:dyDescent="0.35">
      <c r="A13" s="13">
        <v>44679</v>
      </c>
      <c r="B13" s="8">
        <v>202204460</v>
      </c>
      <c r="C13" s="9">
        <v>112.35</v>
      </c>
      <c r="D13" s="11"/>
      <c r="E13" s="9">
        <f t="shared" si="0"/>
        <v>609.9</v>
      </c>
    </row>
    <row r="14" spans="1:11" ht="20" customHeight="1" x14ac:dyDescent="0.35">
      <c r="A14" s="13"/>
      <c r="B14" s="8"/>
      <c r="C14" s="9"/>
      <c r="D14" s="11"/>
      <c r="E14" s="9">
        <f t="shared" ref="E13:E16" si="1">ROUND(E13+C14-D14,2)</f>
        <v>609.9</v>
      </c>
    </row>
    <row r="15" spans="1:11" ht="20" customHeight="1" x14ac:dyDescent="0.35">
      <c r="A15" s="13"/>
      <c r="B15" s="8"/>
      <c r="C15" s="9"/>
      <c r="D15" s="11"/>
      <c r="E15" s="9"/>
      <c r="F15" s="17"/>
    </row>
    <row r="16" spans="1:11" ht="20" customHeight="1" x14ac:dyDescent="0.35">
      <c r="A16" s="13"/>
      <c r="B16" s="8"/>
      <c r="C16" s="9"/>
      <c r="D16" s="11"/>
      <c r="E16" s="9"/>
      <c r="F16" s="12"/>
    </row>
  </sheetData>
  <mergeCells count="5">
    <mergeCell ref="B3:C3"/>
    <mergeCell ref="B4:C4"/>
    <mergeCell ref="B5:C5"/>
    <mergeCell ref="B6:C6"/>
    <mergeCell ref="G3:K6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6C65F-3F4B-4000-BE19-14C5D3AE9963}">
  <dimension ref="B1:Z27"/>
  <sheetViews>
    <sheetView tabSelected="1" workbookViewId="0">
      <selection activeCell="T12" sqref="T12"/>
    </sheetView>
  </sheetViews>
  <sheetFormatPr defaultRowHeight="14.5" x14ac:dyDescent="0.35"/>
  <cols>
    <col min="3" max="13" width="14.6328125" hidden="1" customWidth="1"/>
    <col min="14" max="14" width="12.7265625" hidden="1" customWidth="1"/>
    <col min="15" max="15" width="12.36328125" hidden="1" customWidth="1"/>
    <col min="16" max="17" width="14.6328125" hidden="1" customWidth="1"/>
    <col min="18" max="18" width="12.81640625" hidden="1" customWidth="1"/>
    <col min="19" max="19" width="11.26953125" customWidth="1"/>
    <col min="20" max="21" width="14.6328125" customWidth="1"/>
    <col min="22" max="22" width="16.6328125" style="10" customWidth="1"/>
    <col min="23" max="26" width="16.6328125" customWidth="1"/>
  </cols>
  <sheetData>
    <row r="1" spans="2:22" x14ac:dyDescent="0.35">
      <c r="C1" s="16" t="s">
        <v>8</v>
      </c>
      <c r="D1" s="16" t="s">
        <v>9</v>
      </c>
      <c r="E1" s="16" t="s">
        <v>10</v>
      </c>
      <c r="F1" s="16" t="s">
        <v>11</v>
      </c>
      <c r="G1" s="16" t="s">
        <v>12</v>
      </c>
      <c r="H1" s="16" t="s">
        <v>13</v>
      </c>
      <c r="I1" s="16" t="s">
        <v>14</v>
      </c>
      <c r="J1" s="16" t="s">
        <v>15</v>
      </c>
      <c r="K1" s="16" t="s">
        <v>16</v>
      </c>
      <c r="L1" s="16" t="s">
        <v>17</v>
      </c>
      <c r="M1" s="16" t="s">
        <v>18</v>
      </c>
      <c r="N1" s="16" t="s">
        <v>19</v>
      </c>
      <c r="O1" s="16" t="s">
        <v>20</v>
      </c>
      <c r="P1" s="16" t="s">
        <v>21</v>
      </c>
      <c r="Q1" s="16" t="s">
        <v>10</v>
      </c>
      <c r="R1" s="16" t="s">
        <v>11</v>
      </c>
      <c r="S1" s="16" t="s">
        <v>40</v>
      </c>
      <c r="T1" s="16" t="s">
        <v>41</v>
      </c>
      <c r="U1" s="16" t="s">
        <v>42</v>
      </c>
      <c r="V1" s="23" t="s">
        <v>44</v>
      </c>
    </row>
    <row r="2" spans="2:22" x14ac:dyDescent="0.35">
      <c r="B2" t="s">
        <v>35</v>
      </c>
      <c r="C2" s="10">
        <v>327.96</v>
      </c>
      <c r="D2" s="10">
        <v>472.41</v>
      </c>
      <c r="E2">
        <v>610.98</v>
      </c>
      <c r="F2" s="10">
        <v>669.3</v>
      </c>
      <c r="G2" s="10">
        <v>499.17</v>
      </c>
      <c r="H2" s="10">
        <v>288.69</v>
      </c>
      <c r="I2" s="10">
        <v>597.07000000000005</v>
      </c>
      <c r="J2" s="10">
        <v>482.04</v>
      </c>
      <c r="K2" s="10">
        <v>551.04999999999995</v>
      </c>
      <c r="L2" s="10">
        <v>388.96</v>
      </c>
      <c r="M2" s="10">
        <v>366.48</v>
      </c>
      <c r="N2" s="10">
        <v>293.72000000000003</v>
      </c>
      <c r="O2" s="10">
        <v>303.88</v>
      </c>
      <c r="P2" s="10">
        <v>170.67</v>
      </c>
      <c r="Q2" s="10">
        <v>193.14</v>
      </c>
      <c r="R2" s="10">
        <v>263.54000000000002</v>
      </c>
      <c r="S2" s="10"/>
      <c r="T2" s="10"/>
      <c r="U2" s="10">
        <v>422.65</v>
      </c>
      <c r="V2" s="10">
        <v>449.4</v>
      </c>
    </row>
    <row r="3" spans="2:22" x14ac:dyDescent="0.35">
      <c r="B3" t="s">
        <v>36</v>
      </c>
      <c r="C3" s="10"/>
      <c r="D3" s="10">
        <v>25.68</v>
      </c>
      <c r="E3" s="10">
        <v>0</v>
      </c>
      <c r="F3" s="10">
        <v>0</v>
      </c>
      <c r="G3" s="10">
        <v>34.24</v>
      </c>
      <c r="H3" s="10">
        <v>0</v>
      </c>
      <c r="I3" s="10">
        <v>0</v>
      </c>
      <c r="J3" s="10">
        <v>34.24</v>
      </c>
      <c r="K3" s="10">
        <v>0</v>
      </c>
      <c r="L3" s="10">
        <v>0</v>
      </c>
      <c r="M3" s="10">
        <v>0</v>
      </c>
      <c r="N3" s="10">
        <v>156.22</v>
      </c>
      <c r="O3" s="10">
        <v>8.56</v>
      </c>
      <c r="P3" s="10">
        <v>85.33</v>
      </c>
      <c r="Q3" s="10"/>
      <c r="R3" s="10"/>
      <c r="S3" s="10"/>
      <c r="T3" s="10"/>
      <c r="U3" s="10">
        <v>139.1</v>
      </c>
      <c r="V3" s="10">
        <v>372.36</v>
      </c>
    </row>
    <row r="4" spans="2:22" x14ac:dyDescent="0.35">
      <c r="B4" t="s">
        <v>55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>
        <v>80.25</v>
      </c>
    </row>
    <row r="5" spans="2:22" x14ac:dyDescent="0.35">
      <c r="B5" t="s">
        <v>37</v>
      </c>
      <c r="C5" s="10">
        <v>471.87</v>
      </c>
      <c r="D5" s="10">
        <v>539.29</v>
      </c>
      <c r="E5">
        <v>781.65</v>
      </c>
      <c r="F5" s="10">
        <v>342.94</v>
      </c>
      <c r="G5" s="10">
        <v>781.11</v>
      </c>
      <c r="H5" s="10">
        <v>318.33</v>
      </c>
      <c r="I5" s="10">
        <v>466.53</v>
      </c>
      <c r="J5" s="10">
        <v>660.74</v>
      </c>
      <c r="K5" s="10">
        <v>637.73</v>
      </c>
      <c r="L5" s="10">
        <v>160.5</v>
      </c>
      <c r="M5" s="10">
        <v>131.61000000000001</v>
      </c>
      <c r="N5" s="10">
        <v>501.84</v>
      </c>
      <c r="O5" s="10">
        <v>593.85</v>
      </c>
      <c r="P5" s="10">
        <v>571.91999999999996</v>
      </c>
      <c r="Q5" s="10">
        <v>494.88</v>
      </c>
      <c r="R5" s="10">
        <v>365.95</v>
      </c>
      <c r="S5" s="10"/>
      <c r="T5" s="10"/>
      <c r="U5" s="10">
        <v>374.5</v>
      </c>
      <c r="V5" s="10">
        <v>631.30999999999995</v>
      </c>
    </row>
    <row r="6" spans="2:22" x14ac:dyDescent="0.35">
      <c r="B6" t="s">
        <v>51</v>
      </c>
      <c r="C6" s="10"/>
      <c r="D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>
        <v>80.25</v>
      </c>
    </row>
    <row r="7" spans="2:22" x14ac:dyDescent="0.35">
      <c r="B7" t="s">
        <v>50</v>
      </c>
      <c r="C7" s="10"/>
      <c r="D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>
        <v>80.25</v>
      </c>
    </row>
    <row r="8" spans="2:22" x14ac:dyDescent="0.35">
      <c r="B8" t="s">
        <v>48</v>
      </c>
      <c r="C8" s="10"/>
      <c r="D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>
        <v>80.25</v>
      </c>
    </row>
    <row r="9" spans="2:22" x14ac:dyDescent="0.35">
      <c r="B9" t="s">
        <v>38</v>
      </c>
      <c r="C9" s="10">
        <v>2513.4499999999998</v>
      </c>
      <c r="D9" s="10">
        <v>2203.79</v>
      </c>
      <c r="E9">
        <v>2828.57</v>
      </c>
      <c r="F9" s="10">
        <v>2790.04</v>
      </c>
      <c r="G9" s="10">
        <v>2740.71</v>
      </c>
      <c r="H9" s="10">
        <v>2252.37</v>
      </c>
      <c r="I9" s="10">
        <v>2319.25</v>
      </c>
      <c r="J9" s="10">
        <v>2710.35</v>
      </c>
      <c r="K9" s="10">
        <v>3090.73</v>
      </c>
      <c r="L9" s="10">
        <v>1363.4</v>
      </c>
      <c r="M9" s="10">
        <v>1872.51</v>
      </c>
      <c r="N9" s="10">
        <v>2658.96</v>
      </c>
      <c r="O9" s="10">
        <v>2306.4</v>
      </c>
      <c r="P9" s="10">
        <v>2426.7800000000002</v>
      </c>
      <c r="Q9" s="10">
        <v>2036.77</v>
      </c>
      <c r="R9" s="10">
        <v>2395.21</v>
      </c>
      <c r="S9" s="10"/>
      <c r="T9" s="10"/>
      <c r="U9" s="10">
        <v>160.5</v>
      </c>
      <c r="V9" s="10">
        <v>160.5</v>
      </c>
    </row>
    <row r="10" spans="2:22" x14ac:dyDescent="0.35">
      <c r="B10" t="s">
        <v>46</v>
      </c>
      <c r="C10" s="10"/>
      <c r="D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>
        <v>80.25</v>
      </c>
    </row>
    <row r="11" spans="2:22" x14ac:dyDescent="0.35">
      <c r="B11" t="s">
        <v>39</v>
      </c>
      <c r="C11" s="10">
        <v>0</v>
      </c>
      <c r="D11" s="10">
        <v>0</v>
      </c>
      <c r="E11" s="10">
        <v>0</v>
      </c>
      <c r="F11" s="10">
        <v>0</v>
      </c>
      <c r="G11" s="10"/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/>
      <c r="N11" s="10"/>
      <c r="O11" s="10"/>
      <c r="P11" s="10"/>
      <c r="Q11" s="10"/>
      <c r="R11" s="10"/>
      <c r="S11" s="10"/>
      <c r="T11" s="10"/>
      <c r="U11" s="10">
        <v>240.75</v>
      </c>
      <c r="V11" s="10">
        <v>369.15</v>
      </c>
    </row>
    <row r="12" spans="2:22" x14ac:dyDescent="0.35"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2:22" x14ac:dyDescent="0.35"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2:22" x14ac:dyDescent="0.35"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2:22" x14ac:dyDescent="0.35"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2:22" x14ac:dyDescent="0.35"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3:26" x14ac:dyDescent="0.35"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3:26" x14ac:dyDescent="0.35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3:26" x14ac:dyDescent="0.35"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3:26" x14ac:dyDescent="0.35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3:26" ht="15" thickBot="1" x14ac:dyDescent="0.4">
      <c r="C21" s="15">
        <f t="shared" ref="C21:I21" si="0">SUM(C2:C20)</f>
        <v>3313.2799999999997</v>
      </c>
      <c r="D21" s="15">
        <f t="shared" si="0"/>
        <v>3241.17</v>
      </c>
      <c r="E21" s="15">
        <f t="shared" si="0"/>
        <v>4221.2000000000007</v>
      </c>
      <c r="F21" s="15">
        <f t="shared" si="0"/>
        <v>3802.2799999999997</v>
      </c>
      <c r="G21" s="15">
        <f t="shared" si="0"/>
        <v>4055.23</v>
      </c>
      <c r="H21" s="15">
        <f t="shared" si="0"/>
        <v>2859.39</v>
      </c>
      <c r="I21" s="15">
        <f t="shared" si="0"/>
        <v>3382.85</v>
      </c>
      <c r="J21" s="15">
        <f t="shared" ref="J21" si="1">SUM(J2:J20)</f>
        <v>3887.37</v>
      </c>
      <c r="K21" s="15">
        <f t="shared" ref="K21:P21" si="2">SUM(K2:K20)</f>
        <v>4279.51</v>
      </c>
      <c r="L21" s="15">
        <f t="shared" si="2"/>
        <v>1912.8600000000001</v>
      </c>
      <c r="M21" s="15">
        <f t="shared" si="2"/>
        <v>2370.6</v>
      </c>
      <c r="N21" s="15">
        <f t="shared" si="2"/>
        <v>3610.74</v>
      </c>
      <c r="O21" s="15">
        <f t="shared" si="2"/>
        <v>3212.69</v>
      </c>
      <c r="P21" s="15">
        <f t="shared" si="2"/>
        <v>3254.7000000000003</v>
      </c>
      <c r="Q21" s="15">
        <f t="shared" ref="Q21:R21" si="3">SUM(Q2:Q20)</f>
        <v>2724.79</v>
      </c>
      <c r="R21" s="15">
        <f t="shared" si="3"/>
        <v>3024.7</v>
      </c>
      <c r="S21" s="15">
        <f t="shared" ref="S21:T21" si="4">SUM(S2:S20)</f>
        <v>0</v>
      </c>
      <c r="T21" s="15">
        <f t="shared" si="4"/>
        <v>0</v>
      </c>
      <c r="U21" s="15">
        <f t="shared" ref="U21:Z21" si="5">SUM(U2:U20)</f>
        <v>1337.5</v>
      </c>
      <c r="V21" s="15">
        <f t="shared" si="5"/>
        <v>2383.9699999999998</v>
      </c>
      <c r="W21" s="15">
        <f t="shared" si="5"/>
        <v>0</v>
      </c>
      <c r="X21" s="15">
        <f t="shared" si="5"/>
        <v>0</v>
      </c>
      <c r="Y21" s="15">
        <f t="shared" si="5"/>
        <v>0</v>
      </c>
      <c r="Z21" s="15">
        <f t="shared" si="5"/>
        <v>0</v>
      </c>
    </row>
    <row r="22" spans="3:26" x14ac:dyDescent="0.35">
      <c r="C22" s="10"/>
      <c r="I22" s="10"/>
    </row>
    <row r="23" spans="3:26" x14ac:dyDescent="0.35">
      <c r="C23" s="10"/>
      <c r="I23" s="10"/>
      <c r="K23" s="17"/>
    </row>
    <row r="24" spans="3:26" x14ac:dyDescent="0.35">
      <c r="C24" s="10"/>
      <c r="I24" s="17"/>
      <c r="T24" s="12"/>
    </row>
    <row r="25" spans="3:26" x14ac:dyDescent="0.35">
      <c r="C25" s="10"/>
    </row>
    <row r="26" spans="3:26" x14ac:dyDescent="0.35">
      <c r="C26" s="10"/>
    </row>
    <row r="27" spans="3:26" x14ac:dyDescent="0.35">
      <c r="C27" s="1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29378-B78C-4FBE-8BEE-10C778E7E508}">
  <sheetPr>
    <tabColor rgb="FFFFFF00"/>
    <pageSetUpPr fitToPage="1"/>
  </sheetPr>
  <dimension ref="A1:K19"/>
  <sheetViews>
    <sheetView topLeftCell="A2" workbookViewId="0">
      <selection activeCell="C9" sqref="C9:C10"/>
    </sheetView>
  </sheetViews>
  <sheetFormatPr defaultRowHeight="14.5" x14ac:dyDescent="0.35"/>
  <cols>
    <col min="1" max="1" width="13.26953125" style="20" customWidth="1"/>
    <col min="2" max="5" width="16.6328125" customWidth="1"/>
    <col min="6" max="6" width="9.81640625" customWidth="1"/>
    <col min="7" max="7" width="10.08984375" hidden="1" customWidth="1"/>
    <col min="8" max="19" width="0" hidden="1" customWidth="1"/>
  </cols>
  <sheetData>
    <row r="1" spans="1:11" ht="23.5" x14ac:dyDescent="0.55000000000000004">
      <c r="A1" s="19" t="s">
        <v>0</v>
      </c>
    </row>
    <row r="2" spans="1:11" ht="15" thickBot="1" x14ac:dyDescent="0.4"/>
    <row r="3" spans="1:11" ht="14.5" customHeight="1" x14ac:dyDescent="0.35">
      <c r="A3" s="20" t="s">
        <v>1</v>
      </c>
      <c r="B3" s="29" t="s">
        <v>23</v>
      </c>
      <c r="C3" s="30"/>
      <c r="D3" s="3"/>
      <c r="E3" s="4"/>
      <c r="G3" s="31" t="e">
        <f>VLOOKUP(A4,'[1]Customer List'!$A$4:$N$451,2,0)</f>
        <v>#N/A</v>
      </c>
      <c r="H3" s="31"/>
      <c r="I3" s="31"/>
      <c r="J3" s="31"/>
      <c r="K3" s="31"/>
    </row>
    <row r="4" spans="1:11" ht="14.5" customHeight="1" x14ac:dyDescent="0.35">
      <c r="A4" s="20" t="s">
        <v>26</v>
      </c>
      <c r="B4" s="32" t="s">
        <v>24</v>
      </c>
      <c r="C4" s="33"/>
      <c r="D4" s="3"/>
      <c r="E4" s="5" t="s">
        <v>2</v>
      </c>
      <c r="G4" s="31"/>
      <c r="H4" s="31"/>
      <c r="I4" s="31"/>
      <c r="J4" s="31"/>
      <c r="K4" s="31"/>
    </row>
    <row r="5" spans="1:11" ht="15" customHeight="1" thickBot="1" x14ac:dyDescent="0.4">
      <c r="B5" s="32" t="s">
        <v>25</v>
      </c>
      <c r="C5" s="33"/>
      <c r="D5" s="3"/>
      <c r="G5" s="31"/>
      <c r="H5" s="31"/>
      <c r="I5" s="31"/>
      <c r="J5" s="31"/>
      <c r="K5" s="31"/>
    </row>
    <row r="6" spans="1:11" ht="20" customHeight="1" thickBot="1" x14ac:dyDescent="0.4">
      <c r="B6" s="34" t="s">
        <v>29</v>
      </c>
      <c r="C6" s="35"/>
      <c r="D6" s="3"/>
      <c r="E6" s="5" t="s">
        <v>43</v>
      </c>
      <c r="G6" s="31"/>
      <c r="H6" s="31"/>
      <c r="I6" s="31"/>
      <c r="J6" s="31"/>
      <c r="K6" s="31"/>
    </row>
    <row r="8" spans="1:11" ht="20" customHeight="1" x14ac:dyDescent="0.35">
      <c r="A8" s="21" t="s">
        <v>3</v>
      </c>
      <c r="B8" s="7" t="s">
        <v>4</v>
      </c>
      <c r="C8" s="7" t="s">
        <v>5</v>
      </c>
      <c r="D8" s="7" t="s">
        <v>6</v>
      </c>
      <c r="E8" s="7" t="s">
        <v>7</v>
      </c>
    </row>
    <row r="9" spans="1:11" ht="18" customHeight="1" x14ac:dyDescent="0.35">
      <c r="A9" s="13">
        <v>44664</v>
      </c>
      <c r="B9" s="8">
        <v>202204215</v>
      </c>
      <c r="C9" s="9">
        <v>131.61000000000001</v>
      </c>
      <c r="D9" s="11"/>
      <c r="E9" s="9">
        <f>ROUND(C9-D9,2)</f>
        <v>131.61000000000001</v>
      </c>
    </row>
    <row r="10" spans="1:11" ht="20" customHeight="1" x14ac:dyDescent="0.35">
      <c r="A10" s="13">
        <v>44678</v>
      </c>
      <c r="B10" s="8">
        <v>202204438</v>
      </c>
      <c r="C10" s="9">
        <v>240.75</v>
      </c>
      <c r="D10" s="11"/>
      <c r="E10" s="9">
        <f>ROUND(E9+C10-D10,2)</f>
        <v>372.36</v>
      </c>
    </row>
    <row r="11" spans="1:11" ht="20" customHeight="1" x14ac:dyDescent="0.35">
      <c r="A11" s="13"/>
      <c r="B11" s="8"/>
      <c r="C11" s="9"/>
      <c r="D11" s="11"/>
      <c r="E11" s="9">
        <f>ROUND(E10+C11-D11,2)</f>
        <v>372.36</v>
      </c>
    </row>
    <row r="12" spans="1:11" ht="20" customHeight="1" x14ac:dyDescent="0.35">
      <c r="A12" s="13"/>
      <c r="B12" s="8"/>
      <c r="C12" s="9"/>
      <c r="D12" s="11"/>
      <c r="E12" s="9"/>
      <c r="G12" s="12"/>
    </row>
    <row r="13" spans="1:11" ht="20" customHeight="1" x14ac:dyDescent="0.35">
      <c r="B13" s="18"/>
      <c r="C13" s="14"/>
      <c r="E13" s="9"/>
    </row>
    <row r="14" spans="1:11" ht="20" customHeight="1" x14ac:dyDescent="0.35">
      <c r="A14" s="13"/>
      <c r="B14" s="8"/>
      <c r="C14" s="9"/>
      <c r="D14" s="11"/>
      <c r="E14" s="9"/>
    </row>
    <row r="15" spans="1:11" ht="20" customHeight="1" x14ac:dyDescent="0.35">
      <c r="A15" s="13"/>
      <c r="B15" s="8"/>
      <c r="C15" s="9"/>
      <c r="D15" s="11"/>
      <c r="E15" s="9"/>
    </row>
    <row r="16" spans="1:11" ht="20" customHeight="1" x14ac:dyDescent="0.35">
      <c r="B16" s="18"/>
      <c r="C16" s="14"/>
      <c r="E16" s="9"/>
      <c r="F16" s="17"/>
    </row>
    <row r="17" spans="1:6" ht="20" customHeight="1" x14ac:dyDescent="0.35">
      <c r="A17" s="13"/>
      <c r="B17" s="8"/>
      <c r="C17" s="9"/>
      <c r="D17" s="11"/>
      <c r="E17" s="9"/>
      <c r="F17" s="12"/>
    </row>
    <row r="18" spans="1:6" ht="20" customHeight="1" x14ac:dyDescent="0.35">
      <c r="A18" s="13"/>
      <c r="B18" s="8"/>
      <c r="C18" s="9"/>
      <c r="D18" s="11"/>
      <c r="E18" s="9"/>
    </row>
    <row r="19" spans="1:6" ht="20" customHeight="1" x14ac:dyDescent="0.35">
      <c r="A19" s="13"/>
      <c r="B19" s="8"/>
      <c r="C19" s="9"/>
      <c r="D19" s="11"/>
      <c r="E19" s="9"/>
    </row>
  </sheetData>
  <mergeCells count="5">
    <mergeCell ref="B3:C3"/>
    <mergeCell ref="B4:C4"/>
    <mergeCell ref="B5:C5"/>
    <mergeCell ref="B6:C6"/>
    <mergeCell ref="G3:K6"/>
  </mergeCells>
  <hyperlinks>
    <hyperlink ref="B6" r:id="rId1" display="Nex@S" xr:uid="{445E16EC-B25C-4D2C-8FF8-4F5C0C41B455}"/>
  </hyperlinks>
  <pageMargins left="0.70866141732283472" right="0.70866141732283472" top="2.1259842519685042" bottom="0.74803149606299213" header="0.31496062992125984" footer="0.31496062992125984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069F4-5300-41D8-BEFB-44B340263351}">
  <sheetPr>
    <tabColor rgb="FFFFFF00"/>
    <pageSetUpPr fitToPage="1"/>
  </sheetPr>
  <dimension ref="A1:K19"/>
  <sheetViews>
    <sheetView topLeftCell="A2" workbookViewId="0">
      <selection activeCell="T10" sqref="T10"/>
    </sheetView>
  </sheetViews>
  <sheetFormatPr defaultRowHeight="14.5" x14ac:dyDescent="0.35"/>
  <cols>
    <col min="1" max="1" width="13.26953125" style="20" customWidth="1"/>
    <col min="2" max="5" width="16.6328125" customWidth="1"/>
    <col min="6" max="6" width="9.81640625" customWidth="1"/>
    <col min="7" max="7" width="10.08984375" hidden="1" customWidth="1"/>
    <col min="8" max="19" width="0" hidden="1" customWidth="1"/>
  </cols>
  <sheetData>
    <row r="1" spans="1:11" ht="23.5" x14ac:dyDescent="0.55000000000000004">
      <c r="A1" s="19" t="s">
        <v>0</v>
      </c>
    </row>
    <row r="2" spans="1:11" ht="15" thickBot="1" x14ac:dyDescent="0.4"/>
    <row r="3" spans="1:11" ht="14.5" customHeight="1" x14ac:dyDescent="0.35">
      <c r="A3" s="20" t="s">
        <v>1</v>
      </c>
      <c r="B3" s="29" t="s">
        <v>23</v>
      </c>
      <c r="C3" s="30"/>
      <c r="D3" s="3"/>
      <c r="E3" s="4"/>
      <c r="G3" s="31" t="e">
        <f>VLOOKUP(A4,'[1]Customer List'!$A$4:$N$451,2,0)</f>
        <v>#N/A</v>
      </c>
      <c r="H3" s="31"/>
      <c r="I3" s="31"/>
      <c r="J3" s="31"/>
      <c r="K3" s="31"/>
    </row>
    <row r="4" spans="1:11" ht="14.5" customHeight="1" x14ac:dyDescent="0.35">
      <c r="A4" s="20" t="s">
        <v>53</v>
      </c>
      <c r="B4" s="32" t="s">
        <v>24</v>
      </c>
      <c r="C4" s="33"/>
      <c r="D4" s="3"/>
      <c r="E4" s="5" t="s">
        <v>2</v>
      </c>
      <c r="G4" s="31"/>
      <c r="H4" s="31"/>
      <c r="I4" s="31"/>
      <c r="J4" s="31"/>
      <c r="K4" s="31"/>
    </row>
    <row r="5" spans="1:11" ht="15" customHeight="1" thickBot="1" x14ac:dyDescent="0.4">
      <c r="B5" s="32" t="s">
        <v>25</v>
      </c>
      <c r="C5" s="33"/>
      <c r="D5" s="3"/>
      <c r="G5" s="31"/>
      <c r="H5" s="31"/>
      <c r="I5" s="31"/>
      <c r="J5" s="31"/>
      <c r="K5" s="31"/>
    </row>
    <row r="6" spans="1:11" ht="20" customHeight="1" thickBot="1" x14ac:dyDescent="0.4">
      <c r="B6" s="34" t="s">
        <v>54</v>
      </c>
      <c r="C6" s="35"/>
      <c r="D6" s="3"/>
      <c r="E6" s="5" t="s">
        <v>43</v>
      </c>
      <c r="G6" s="31"/>
      <c r="H6" s="31"/>
      <c r="I6" s="31"/>
      <c r="J6" s="31"/>
      <c r="K6" s="31"/>
    </row>
    <row r="8" spans="1:11" ht="20" customHeight="1" x14ac:dyDescent="0.35">
      <c r="A8" s="21" t="s">
        <v>3</v>
      </c>
      <c r="B8" s="7" t="s">
        <v>4</v>
      </c>
      <c r="C8" s="7" t="s">
        <v>5</v>
      </c>
      <c r="D8" s="7" t="s">
        <v>6</v>
      </c>
      <c r="E8" s="7" t="s">
        <v>7</v>
      </c>
    </row>
    <row r="9" spans="1:11" ht="18" customHeight="1" x14ac:dyDescent="0.35">
      <c r="A9" s="13">
        <v>44631</v>
      </c>
      <c r="B9" s="8">
        <v>202203191</v>
      </c>
      <c r="C9" s="9">
        <v>139.1</v>
      </c>
      <c r="D9" s="11"/>
      <c r="E9" s="9">
        <f>ROUND(C9-D9,2)</f>
        <v>139.1</v>
      </c>
    </row>
    <row r="10" spans="1:11" ht="20" customHeight="1" x14ac:dyDescent="0.35">
      <c r="A10" s="13">
        <v>44679</v>
      </c>
      <c r="B10" s="8">
        <v>202203463</v>
      </c>
      <c r="C10" s="9">
        <v>80.25</v>
      </c>
      <c r="D10" s="11"/>
      <c r="E10" s="9">
        <f>ROUND(E9+C10-D10,2)</f>
        <v>219.35</v>
      </c>
    </row>
    <row r="11" spans="1:11" ht="20" customHeight="1" x14ac:dyDescent="0.35">
      <c r="A11" s="13"/>
      <c r="B11" s="8"/>
      <c r="C11" s="9"/>
      <c r="D11" s="11"/>
      <c r="E11" s="9">
        <f>ROUND(E10+C11-D11,2)</f>
        <v>219.35</v>
      </c>
    </row>
    <row r="12" spans="1:11" ht="20" customHeight="1" x14ac:dyDescent="0.35">
      <c r="A12" s="13"/>
      <c r="B12" s="8"/>
      <c r="C12" s="9"/>
      <c r="D12" s="11"/>
      <c r="E12" s="9"/>
      <c r="G12" s="12"/>
    </row>
    <row r="13" spans="1:11" ht="20" customHeight="1" x14ac:dyDescent="0.35">
      <c r="B13" s="18"/>
      <c r="C13" s="14"/>
      <c r="E13" s="9"/>
    </row>
    <row r="14" spans="1:11" ht="20" customHeight="1" x14ac:dyDescent="0.35">
      <c r="A14" s="13"/>
      <c r="B14" s="8"/>
      <c r="C14" s="9"/>
      <c r="D14" s="11"/>
      <c r="E14" s="9"/>
    </row>
    <row r="15" spans="1:11" ht="20" customHeight="1" x14ac:dyDescent="0.35">
      <c r="A15" s="13"/>
      <c r="B15" s="8"/>
      <c r="C15" s="9"/>
      <c r="D15" s="11"/>
      <c r="E15" s="9"/>
    </row>
    <row r="16" spans="1:11" ht="20" customHeight="1" x14ac:dyDescent="0.35">
      <c r="B16" s="18"/>
      <c r="C16" s="14"/>
      <c r="E16" s="9"/>
      <c r="F16" s="17"/>
    </row>
    <row r="17" spans="1:6" ht="20" customHeight="1" x14ac:dyDescent="0.35">
      <c r="A17" s="13"/>
      <c r="B17" s="8"/>
      <c r="C17" s="9"/>
      <c r="D17" s="11"/>
      <c r="E17" s="9"/>
      <c r="F17" s="12"/>
    </row>
    <row r="18" spans="1:6" ht="20" customHeight="1" x14ac:dyDescent="0.35">
      <c r="A18" s="13"/>
      <c r="B18" s="8"/>
      <c r="C18" s="9"/>
      <c r="D18" s="11"/>
      <c r="E18" s="9"/>
    </row>
    <row r="19" spans="1:6" ht="20" customHeight="1" x14ac:dyDescent="0.35">
      <c r="A19" s="13"/>
      <c r="B19" s="8"/>
      <c r="C19" s="9"/>
      <c r="D19" s="11"/>
      <c r="E19" s="9"/>
    </row>
  </sheetData>
  <mergeCells count="5">
    <mergeCell ref="B3:C3"/>
    <mergeCell ref="G3:K6"/>
    <mergeCell ref="B4:C4"/>
    <mergeCell ref="B5:C5"/>
    <mergeCell ref="B6:C6"/>
  </mergeCells>
  <pageMargins left="0.70866141732283472" right="0.70866141732283472" top="2.1259842519685042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2B8A1-4448-4D73-AF9C-060A09FC876C}">
  <sheetPr>
    <tabColor rgb="FFFFFF00"/>
    <pageSetUpPr fitToPage="1"/>
  </sheetPr>
  <dimension ref="A1:K19"/>
  <sheetViews>
    <sheetView workbookViewId="0">
      <selection activeCell="V14" sqref="V14"/>
    </sheetView>
  </sheetViews>
  <sheetFormatPr defaultRowHeight="14.5" x14ac:dyDescent="0.35"/>
  <cols>
    <col min="1" max="1" width="13.26953125" style="20" customWidth="1"/>
    <col min="2" max="5" width="16.6328125" customWidth="1"/>
    <col min="6" max="6" width="9.81640625" customWidth="1"/>
    <col min="7" max="7" width="10.08984375" hidden="1" customWidth="1"/>
    <col min="8" max="19" width="0" hidden="1" customWidth="1"/>
  </cols>
  <sheetData>
    <row r="1" spans="1:11" ht="23.5" x14ac:dyDescent="0.55000000000000004">
      <c r="A1" s="19" t="s">
        <v>0</v>
      </c>
    </row>
    <row r="2" spans="1:11" ht="15" thickBot="1" x14ac:dyDescent="0.4"/>
    <row r="3" spans="1:11" ht="14.5" customHeight="1" x14ac:dyDescent="0.35">
      <c r="A3" s="20" t="s">
        <v>1</v>
      </c>
      <c r="B3" s="29" t="s">
        <v>23</v>
      </c>
      <c r="C3" s="30"/>
      <c r="D3" s="3"/>
      <c r="E3" s="4"/>
      <c r="G3" s="31" t="e">
        <f>VLOOKUP(A4,'[1]Customer List'!$A$4:$N$451,2,0)</f>
        <v>#N/A</v>
      </c>
      <c r="H3" s="31"/>
      <c r="I3" s="31"/>
      <c r="J3" s="31"/>
      <c r="K3" s="31"/>
    </row>
    <row r="4" spans="1:11" ht="14.5" customHeight="1" x14ac:dyDescent="0.35">
      <c r="A4" s="20" t="s">
        <v>30</v>
      </c>
      <c r="B4" s="32" t="s">
        <v>24</v>
      </c>
      <c r="C4" s="33"/>
      <c r="D4" s="3"/>
      <c r="E4" s="5" t="s">
        <v>2</v>
      </c>
      <c r="G4" s="31"/>
      <c r="H4" s="31"/>
      <c r="I4" s="31"/>
      <c r="J4" s="31"/>
      <c r="K4" s="31"/>
    </row>
    <row r="5" spans="1:11" ht="15" customHeight="1" thickBot="1" x14ac:dyDescent="0.4">
      <c r="B5" s="32" t="s">
        <v>25</v>
      </c>
      <c r="C5" s="33"/>
      <c r="D5" s="3"/>
      <c r="G5" s="31"/>
      <c r="H5" s="31"/>
      <c r="I5" s="31"/>
      <c r="J5" s="31"/>
      <c r="K5" s="31"/>
    </row>
    <row r="6" spans="1:11" ht="20" customHeight="1" thickBot="1" x14ac:dyDescent="0.4">
      <c r="B6" s="34" t="s">
        <v>31</v>
      </c>
      <c r="C6" s="35"/>
      <c r="D6" s="3"/>
      <c r="E6" s="5" t="s">
        <v>43</v>
      </c>
      <c r="G6" s="31"/>
      <c r="H6" s="31"/>
      <c r="I6" s="31"/>
      <c r="J6" s="31"/>
      <c r="K6" s="31"/>
    </row>
    <row r="8" spans="1:11" ht="20" customHeight="1" x14ac:dyDescent="0.35">
      <c r="A8" s="21" t="s">
        <v>3</v>
      </c>
      <c r="B8" s="7" t="s">
        <v>4</v>
      </c>
      <c r="C8" s="7" t="s">
        <v>5</v>
      </c>
      <c r="D8" s="7" t="s">
        <v>6</v>
      </c>
      <c r="E8" s="7" t="s">
        <v>7</v>
      </c>
    </row>
    <row r="9" spans="1:11" ht="18" customHeight="1" x14ac:dyDescent="0.35">
      <c r="A9" s="13">
        <v>44649</v>
      </c>
      <c r="B9" s="8">
        <v>202203470</v>
      </c>
      <c r="C9" s="9">
        <v>160.5</v>
      </c>
      <c r="D9" s="11"/>
      <c r="E9" s="9">
        <f>ROUND(C9-D9,2)</f>
        <v>160.5</v>
      </c>
    </row>
    <row r="10" spans="1:11" ht="20" customHeight="1" x14ac:dyDescent="0.35">
      <c r="A10" s="13">
        <v>44635</v>
      </c>
      <c r="B10" s="8">
        <v>202203245</v>
      </c>
      <c r="C10" s="9">
        <v>214</v>
      </c>
      <c r="D10" s="11"/>
      <c r="E10" s="9">
        <f>E9+C10-D10</f>
        <v>374.5</v>
      </c>
    </row>
    <row r="11" spans="1:11" ht="20" customHeight="1" x14ac:dyDescent="0.35">
      <c r="A11" s="13">
        <v>44653</v>
      </c>
      <c r="B11" s="8">
        <v>202204040</v>
      </c>
      <c r="C11" s="9">
        <v>176.55</v>
      </c>
      <c r="D11" s="11"/>
      <c r="E11" s="9">
        <f t="shared" ref="E11:E17" si="0">E10+C11-D11</f>
        <v>551.04999999999995</v>
      </c>
    </row>
    <row r="12" spans="1:11" ht="20" customHeight="1" x14ac:dyDescent="0.35">
      <c r="A12" s="20">
        <v>44658</v>
      </c>
      <c r="B12" s="18">
        <v>202204111</v>
      </c>
      <c r="C12" s="14">
        <v>149.80000000000001</v>
      </c>
      <c r="D12" s="11"/>
      <c r="E12" s="9">
        <f t="shared" si="0"/>
        <v>700.84999999999991</v>
      </c>
      <c r="G12" s="12"/>
    </row>
    <row r="13" spans="1:11" ht="20" customHeight="1" x14ac:dyDescent="0.35">
      <c r="A13" s="13">
        <v>44671</v>
      </c>
      <c r="B13" s="8">
        <v>202204344</v>
      </c>
      <c r="C13" s="9">
        <v>123.05</v>
      </c>
      <c r="E13" s="9">
        <f t="shared" si="0"/>
        <v>823.89999999999986</v>
      </c>
    </row>
    <row r="14" spans="1:11" ht="20" customHeight="1" x14ac:dyDescent="0.35">
      <c r="A14" s="13">
        <v>44674</v>
      </c>
      <c r="B14" s="8">
        <v>202204388</v>
      </c>
      <c r="C14" s="9">
        <v>61.53</v>
      </c>
      <c r="D14" s="11"/>
      <c r="E14" s="9">
        <f t="shared" si="0"/>
        <v>885.42999999999984</v>
      </c>
    </row>
    <row r="15" spans="1:11" ht="20" customHeight="1" x14ac:dyDescent="0.35">
      <c r="A15" s="13">
        <v>44681</v>
      </c>
      <c r="B15" s="8">
        <v>202204510</v>
      </c>
      <c r="C15" s="9">
        <v>120.38</v>
      </c>
      <c r="D15" s="11"/>
      <c r="E15" s="9">
        <f t="shared" si="0"/>
        <v>1005.8099999999998</v>
      </c>
    </row>
    <row r="16" spans="1:11" ht="20" customHeight="1" x14ac:dyDescent="0.35">
      <c r="B16" s="18"/>
      <c r="C16" s="14"/>
      <c r="E16" s="9">
        <f t="shared" si="0"/>
        <v>1005.8099999999998</v>
      </c>
      <c r="F16" s="17"/>
    </row>
    <row r="17" spans="1:6" ht="20" customHeight="1" x14ac:dyDescent="0.35">
      <c r="A17" s="13"/>
      <c r="B17" s="8"/>
      <c r="C17" s="9"/>
      <c r="D17" s="11"/>
      <c r="E17" s="9">
        <f t="shared" si="0"/>
        <v>1005.8099999999998</v>
      </c>
      <c r="F17" s="12"/>
    </row>
    <row r="18" spans="1:6" ht="20" customHeight="1" x14ac:dyDescent="0.35">
      <c r="A18" s="13"/>
      <c r="B18" s="8"/>
      <c r="C18" s="9"/>
      <c r="D18" s="11"/>
      <c r="E18" s="9"/>
    </row>
    <row r="19" spans="1:6" ht="20" customHeight="1" x14ac:dyDescent="0.35">
      <c r="A19" s="13"/>
      <c r="B19" s="8"/>
      <c r="C19" s="9"/>
      <c r="D19" s="11"/>
      <c r="E19" s="9"/>
    </row>
  </sheetData>
  <mergeCells count="5">
    <mergeCell ref="B3:C3"/>
    <mergeCell ref="G3:K6"/>
    <mergeCell ref="B4:C4"/>
    <mergeCell ref="B5:C5"/>
    <mergeCell ref="B6:C6"/>
  </mergeCells>
  <hyperlinks>
    <hyperlink ref="B6" r:id="rId1" display="Nex@S" xr:uid="{3B82FA0C-3249-4066-8386-3EE7E3D6CD12}"/>
  </hyperlinks>
  <pageMargins left="0.70866141732283472" right="0.70866141732283472" top="2.1259842519685042" bottom="0.74803149606299213" header="0.31496062992125984" footer="0.31496062992125984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8BB8A-E4A5-49DD-89FC-E9B39699A929}">
  <sheetPr>
    <tabColor rgb="FFFFFF00"/>
    <pageSetUpPr fitToPage="1"/>
  </sheetPr>
  <dimension ref="A1:K19"/>
  <sheetViews>
    <sheetView topLeftCell="A4" workbookViewId="0">
      <selection activeCell="W15" sqref="W15"/>
    </sheetView>
  </sheetViews>
  <sheetFormatPr defaultRowHeight="14.5" x14ac:dyDescent="0.35"/>
  <cols>
    <col min="1" max="1" width="13.26953125" style="20" customWidth="1"/>
    <col min="2" max="5" width="16.6328125" customWidth="1"/>
    <col min="6" max="6" width="9.81640625" customWidth="1"/>
    <col min="7" max="7" width="10.08984375" hidden="1" customWidth="1"/>
    <col min="8" max="19" width="0" hidden="1" customWidth="1"/>
  </cols>
  <sheetData>
    <row r="1" spans="1:11" ht="23.5" x14ac:dyDescent="0.55000000000000004">
      <c r="A1" s="19" t="s">
        <v>0</v>
      </c>
    </row>
    <row r="2" spans="1:11" ht="15" thickBot="1" x14ac:dyDescent="0.4"/>
    <row r="3" spans="1:11" ht="14.5" customHeight="1" x14ac:dyDescent="0.35">
      <c r="A3" s="20" t="s">
        <v>1</v>
      </c>
      <c r="B3" s="29" t="s">
        <v>23</v>
      </c>
      <c r="C3" s="30"/>
      <c r="D3" s="3"/>
      <c r="E3" s="4"/>
      <c r="G3" s="31" t="e">
        <f>VLOOKUP(A4,'[1]Customer List'!$A$4:$N$451,2,0)</f>
        <v>#N/A</v>
      </c>
      <c r="H3" s="31"/>
      <c r="I3" s="31"/>
      <c r="J3" s="31"/>
      <c r="K3" s="31"/>
    </row>
    <row r="4" spans="1:11" ht="14.5" customHeight="1" x14ac:dyDescent="0.35">
      <c r="A4" s="20" t="s">
        <v>32</v>
      </c>
      <c r="B4" s="32" t="s">
        <v>24</v>
      </c>
      <c r="C4" s="33"/>
      <c r="D4" s="3"/>
      <c r="E4" s="5" t="s">
        <v>2</v>
      </c>
      <c r="G4" s="31"/>
      <c r="H4" s="31"/>
      <c r="I4" s="31"/>
      <c r="J4" s="31"/>
      <c r="K4" s="31"/>
    </row>
    <row r="5" spans="1:11" ht="15" customHeight="1" x14ac:dyDescent="0.35">
      <c r="B5" s="36" t="s">
        <v>25</v>
      </c>
      <c r="C5" s="37"/>
      <c r="D5" s="3"/>
      <c r="G5" s="31"/>
      <c r="H5" s="31"/>
      <c r="I5" s="31"/>
      <c r="J5" s="31"/>
      <c r="K5" s="31"/>
    </row>
    <row r="6" spans="1:11" ht="20" customHeight="1" thickBot="1" x14ac:dyDescent="0.4">
      <c r="B6" s="38" t="s">
        <v>52</v>
      </c>
      <c r="C6" s="39"/>
      <c r="D6" s="3"/>
      <c r="E6" s="5" t="s">
        <v>43</v>
      </c>
      <c r="G6" s="31"/>
      <c r="H6" s="31"/>
      <c r="I6" s="31"/>
      <c r="J6" s="31"/>
      <c r="K6" s="31"/>
    </row>
    <row r="8" spans="1:11" ht="20" customHeight="1" x14ac:dyDescent="0.35">
      <c r="A8" s="21" t="s">
        <v>3</v>
      </c>
      <c r="B8" s="7" t="s">
        <v>4</v>
      </c>
      <c r="C8" s="7" t="s">
        <v>5</v>
      </c>
      <c r="D8" s="7" t="s">
        <v>6</v>
      </c>
      <c r="E8" s="7" t="s">
        <v>7</v>
      </c>
    </row>
    <row r="9" spans="1:11" ht="18" customHeight="1" x14ac:dyDescent="0.35">
      <c r="A9" s="13">
        <v>44676</v>
      </c>
      <c r="B9" s="8">
        <v>202204411</v>
      </c>
      <c r="C9" s="9">
        <v>80.25</v>
      </c>
      <c r="D9" s="11"/>
      <c r="E9" s="9">
        <f>ROUND(C9-D9,2)</f>
        <v>80.25</v>
      </c>
    </row>
    <row r="10" spans="1:11" ht="20" customHeight="1" x14ac:dyDescent="0.35">
      <c r="A10" s="13"/>
      <c r="B10" s="8"/>
      <c r="C10" s="9"/>
      <c r="D10" s="11"/>
      <c r="E10" s="9">
        <f>ROUND(E9+C10-D10,2)</f>
        <v>80.25</v>
      </c>
    </row>
    <row r="11" spans="1:11" ht="20" customHeight="1" x14ac:dyDescent="0.35">
      <c r="A11" s="13"/>
      <c r="B11" s="8"/>
      <c r="C11" s="9"/>
      <c r="D11" s="11"/>
      <c r="E11" s="9"/>
    </row>
    <row r="12" spans="1:11" ht="20" customHeight="1" x14ac:dyDescent="0.35">
      <c r="B12" s="18"/>
      <c r="C12" s="14"/>
      <c r="D12" s="11"/>
      <c r="E12" s="9"/>
      <c r="G12" s="12"/>
    </row>
    <row r="13" spans="1:11" ht="20" customHeight="1" x14ac:dyDescent="0.35">
      <c r="A13" s="13"/>
      <c r="B13" s="8"/>
      <c r="C13" s="9"/>
      <c r="E13" s="9"/>
    </row>
    <row r="14" spans="1:11" ht="20" customHeight="1" x14ac:dyDescent="0.35">
      <c r="A14" s="13"/>
      <c r="B14" s="8"/>
      <c r="C14" s="9"/>
      <c r="D14" s="11"/>
      <c r="E14" s="9"/>
    </row>
    <row r="15" spans="1:11" ht="20" customHeight="1" x14ac:dyDescent="0.35">
      <c r="B15" s="18"/>
      <c r="C15" s="14"/>
      <c r="D15" s="11"/>
      <c r="E15" s="9"/>
    </row>
    <row r="16" spans="1:11" ht="20" customHeight="1" x14ac:dyDescent="0.35">
      <c r="B16" s="18"/>
      <c r="C16" s="14"/>
      <c r="E16" s="9"/>
      <c r="F16" s="17"/>
    </row>
    <row r="17" spans="1:6" ht="20" customHeight="1" x14ac:dyDescent="0.35">
      <c r="A17" s="13"/>
      <c r="B17" s="8"/>
      <c r="C17" s="9"/>
      <c r="D17" s="11"/>
      <c r="E17" s="9"/>
      <c r="F17" s="12"/>
    </row>
    <row r="18" spans="1:6" ht="20" customHeight="1" x14ac:dyDescent="0.35">
      <c r="A18" s="13"/>
      <c r="B18" s="8"/>
      <c r="C18" s="9"/>
      <c r="D18" s="11"/>
      <c r="E18" s="9"/>
    </row>
    <row r="19" spans="1:6" ht="20" customHeight="1" x14ac:dyDescent="0.35">
      <c r="A19" s="13"/>
      <c r="B19" s="8"/>
      <c r="C19" s="9"/>
      <c r="D19" s="11"/>
      <c r="E19" s="9"/>
    </row>
  </sheetData>
  <mergeCells count="5">
    <mergeCell ref="B3:C3"/>
    <mergeCell ref="G3:K6"/>
    <mergeCell ref="B4:C4"/>
    <mergeCell ref="B5:C5"/>
    <mergeCell ref="B6:C6"/>
  </mergeCells>
  <pageMargins left="0.70866141732283472" right="0.70866141732283472" top="2.1259842519685042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3B62D-4125-48F6-AF8B-C1648F5EB665}">
  <sheetPr>
    <tabColor rgb="FFFFFF00"/>
    <pageSetUpPr fitToPage="1"/>
  </sheetPr>
  <dimension ref="A1:K19"/>
  <sheetViews>
    <sheetView topLeftCell="A4" workbookViewId="0">
      <selection activeCell="D14" sqref="D14"/>
    </sheetView>
  </sheetViews>
  <sheetFormatPr defaultRowHeight="14.5" x14ac:dyDescent="0.35"/>
  <cols>
    <col min="1" max="1" width="13.26953125" style="20" customWidth="1"/>
    <col min="2" max="5" width="16.6328125" customWidth="1"/>
    <col min="6" max="6" width="9.81640625" customWidth="1"/>
    <col min="7" max="7" width="10.08984375" hidden="1" customWidth="1"/>
    <col min="8" max="19" width="0" hidden="1" customWidth="1"/>
  </cols>
  <sheetData>
    <row r="1" spans="1:11" ht="23.5" x14ac:dyDescent="0.55000000000000004">
      <c r="A1" s="19" t="s">
        <v>0</v>
      </c>
    </row>
    <row r="2" spans="1:11" ht="15" thickBot="1" x14ac:dyDescent="0.4"/>
    <row r="3" spans="1:11" ht="14.5" customHeight="1" x14ac:dyDescent="0.35">
      <c r="A3" s="20" t="s">
        <v>1</v>
      </c>
      <c r="B3" s="29" t="s">
        <v>23</v>
      </c>
      <c r="C3" s="30"/>
      <c r="D3" s="3"/>
      <c r="E3" s="4"/>
      <c r="G3" s="31" t="e">
        <f>VLOOKUP(A4,'[1]Customer List'!$A$4:$N$451,2,0)</f>
        <v>#N/A</v>
      </c>
      <c r="H3" s="31"/>
      <c r="I3" s="31"/>
      <c r="J3" s="31"/>
      <c r="K3" s="31"/>
    </row>
    <row r="4" spans="1:11" ht="14.5" customHeight="1" x14ac:dyDescent="0.35">
      <c r="A4" s="20" t="s">
        <v>32</v>
      </c>
      <c r="B4" s="32" t="s">
        <v>24</v>
      </c>
      <c r="C4" s="33"/>
      <c r="D4" s="3"/>
      <c r="E4" s="5" t="s">
        <v>2</v>
      </c>
      <c r="G4" s="31"/>
      <c r="H4" s="31"/>
      <c r="I4" s="31"/>
      <c r="J4" s="31"/>
      <c r="K4" s="31"/>
    </row>
    <row r="5" spans="1:11" ht="15" customHeight="1" x14ac:dyDescent="0.35">
      <c r="B5" s="36" t="s">
        <v>25</v>
      </c>
      <c r="C5" s="37"/>
      <c r="D5" s="3"/>
      <c r="G5" s="31"/>
      <c r="H5" s="31"/>
      <c r="I5" s="31"/>
      <c r="J5" s="31"/>
      <c r="K5" s="31"/>
    </row>
    <row r="6" spans="1:11" ht="20" customHeight="1" thickBot="1" x14ac:dyDescent="0.4">
      <c r="B6" s="38" t="s">
        <v>49</v>
      </c>
      <c r="C6" s="39"/>
      <c r="D6" s="3"/>
      <c r="E6" s="5" t="s">
        <v>43</v>
      </c>
      <c r="G6" s="31"/>
      <c r="H6" s="31"/>
      <c r="I6" s="31"/>
      <c r="J6" s="31"/>
      <c r="K6" s="31"/>
    </row>
    <row r="8" spans="1:11" ht="20" customHeight="1" x14ac:dyDescent="0.35">
      <c r="A8" s="21" t="s">
        <v>3</v>
      </c>
      <c r="B8" s="7" t="s">
        <v>4</v>
      </c>
      <c r="C8" s="7" t="s">
        <v>5</v>
      </c>
      <c r="D8" s="7" t="s">
        <v>6</v>
      </c>
      <c r="E8" s="7" t="s">
        <v>7</v>
      </c>
    </row>
    <row r="9" spans="1:11" ht="18" customHeight="1" x14ac:dyDescent="0.35">
      <c r="A9" s="13">
        <v>44674</v>
      </c>
      <c r="B9" s="8">
        <v>202204391</v>
      </c>
      <c r="C9" s="9">
        <v>80.25</v>
      </c>
      <c r="D9" s="11"/>
      <c r="E9" s="9">
        <f>ROUND(C9-D9,2)</f>
        <v>80.25</v>
      </c>
    </row>
    <row r="10" spans="1:11" ht="20" customHeight="1" x14ac:dyDescent="0.35">
      <c r="A10" s="13"/>
      <c r="B10" s="8"/>
      <c r="C10" s="9"/>
      <c r="D10" s="11"/>
      <c r="E10" s="9">
        <f>ROUND(E9+C10-D10,2)</f>
        <v>80.25</v>
      </c>
    </row>
    <row r="11" spans="1:11" ht="20" customHeight="1" x14ac:dyDescent="0.35">
      <c r="A11" s="13"/>
      <c r="B11" s="8"/>
      <c r="C11" s="9"/>
      <c r="D11" s="11"/>
      <c r="E11" s="9"/>
    </row>
    <row r="12" spans="1:11" ht="20" customHeight="1" x14ac:dyDescent="0.35">
      <c r="B12" s="18"/>
      <c r="C12" s="14"/>
      <c r="D12" s="11"/>
      <c r="E12" s="9"/>
      <c r="G12" s="12"/>
    </row>
    <row r="13" spans="1:11" ht="20" customHeight="1" x14ac:dyDescent="0.35">
      <c r="A13" s="13"/>
      <c r="B13" s="8"/>
      <c r="C13" s="9"/>
      <c r="E13" s="9"/>
    </row>
    <row r="14" spans="1:11" ht="20" customHeight="1" x14ac:dyDescent="0.35">
      <c r="A14" s="13"/>
      <c r="B14" s="8"/>
      <c r="C14" s="9"/>
      <c r="D14" s="11"/>
      <c r="E14" s="9"/>
    </row>
    <row r="15" spans="1:11" ht="20" customHeight="1" x14ac:dyDescent="0.35">
      <c r="B15" s="18"/>
      <c r="C15" s="14"/>
      <c r="D15" s="11"/>
      <c r="E15" s="9"/>
    </row>
    <row r="16" spans="1:11" ht="20" customHeight="1" x14ac:dyDescent="0.35">
      <c r="B16" s="18"/>
      <c r="C16" s="14"/>
      <c r="E16" s="9"/>
      <c r="F16" s="17"/>
    </row>
    <row r="17" spans="1:6" ht="20" customHeight="1" x14ac:dyDescent="0.35">
      <c r="A17" s="13"/>
      <c r="B17" s="8"/>
      <c r="C17" s="9"/>
      <c r="D17" s="11"/>
      <c r="E17" s="9"/>
      <c r="F17" s="12"/>
    </row>
    <row r="18" spans="1:6" ht="20" customHeight="1" x14ac:dyDescent="0.35">
      <c r="A18" s="13"/>
      <c r="B18" s="8"/>
      <c r="C18" s="9"/>
      <c r="D18" s="11"/>
      <c r="E18" s="9"/>
    </row>
    <row r="19" spans="1:6" ht="20" customHeight="1" x14ac:dyDescent="0.35">
      <c r="A19" s="13"/>
      <c r="B19" s="8"/>
      <c r="C19" s="9"/>
      <c r="D19" s="11"/>
      <c r="E19" s="9"/>
    </row>
  </sheetData>
  <mergeCells count="5">
    <mergeCell ref="B3:C3"/>
    <mergeCell ref="G3:K6"/>
    <mergeCell ref="B4:C4"/>
    <mergeCell ref="B5:C5"/>
    <mergeCell ref="B6:C6"/>
  </mergeCells>
  <pageMargins left="0.70866141732283472" right="0.70866141732283472" top="2.1259842519685042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150D8-09EF-4B29-A7C9-57166AB6C155}">
  <sheetPr>
    <tabColor rgb="FFFFFF00"/>
    <pageSetUpPr fitToPage="1"/>
  </sheetPr>
  <dimension ref="A1:K19"/>
  <sheetViews>
    <sheetView topLeftCell="A4" workbookViewId="0">
      <selection activeCell="V13" sqref="V13"/>
    </sheetView>
  </sheetViews>
  <sheetFormatPr defaultRowHeight="14.5" x14ac:dyDescent="0.35"/>
  <cols>
    <col min="1" max="1" width="13.26953125" style="20" customWidth="1"/>
    <col min="2" max="5" width="16.6328125" customWidth="1"/>
    <col min="6" max="6" width="9.81640625" customWidth="1"/>
    <col min="7" max="7" width="10.08984375" hidden="1" customWidth="1"/>
    <col min="8" max="19" width="0" hidden="1" customWidth="1"/>
  </cols>
  <sheetData>
    <row r="1" spans="1:11" ht="23.5" x14ac:dyDescent="0.55000000000000004">
      <c r="A1" s="19" t="s">
        <v>0</v>
      </c>
    </row>
    <row r="2" spans="1:11" ht="15" thickBot="1" x14ac:dyDescent="0.4"/>
    <row r="3" spans="1:11" ht="14.5" customHeight="1" x14ac:dyDescent="0.35">
      <c r="A3" s="20" t="s">
        <v>1</v>
      </c>
      <c r="B3" s="29" t="s">
        <v>23</v>
      </c>
      <c r="C3" s="30"/>
      <c r="D3" s="3"/>
      <c r="E3" s="4"/>
      <c r="G3" s="31" t="e">
        <f>VLOOKUP(A4,'[1]Customer List'!$A$4:$N$451,2,0)</f>
        <v>#N/A</v>
      </c>
      <c r="H3" s="31"/>
      <c r="I3" s="31"/>
      <c r="J3" s="31"/>
      <c r="K3" s="31"/>
    </row>
    <row r="4" spans="1:11" ht="14.5" customHeight="1" x14ac:dyDescent="0.35">
      <c r="A4" s="20" t="s">
        <v>32</v>
      </c>
      <c r="B4" s="32" t="s">
        <v>24</v>
      </c>
      <c r="C4" s="33"/>
      <c r="D4" s="3"/>
      <c r="E4" s="5" t="s">
        <v>2</v>
      </c>
      <c r="G4" s="31"/>
      <c r="H4" s="31"/>
      <c r="I4" s="31"/>
      <c r="J4" s="31"/>
      <c r="K4" s="31"/>
    </row>
    <row r="5" spans="1:11" ht="15" customHeight="1" x14ac:dyDescent="0.35">
      <c r="B5" s="36" t="s">
        <v>25</v>
      </c>
      <c r="C5" s="37"/>
      <c r="D5" s="3"/>
      <c r="G5" s="31"/>
      <c r="H5" s="31"/>
      <c r="I5" s="31"/>
      <c r="J5" s="31"/>
      <c r="K5" s="31"/>
    </row>
    <row r="6" spans="1:11" ht="20" customHeight="1" thickBot="1" x14ac:dyDescent="0.4">
      <c r="B6" s="38" t="s">
        <v>47</v>
      </c>
      <c r="C6" s="39"/>
      <c r="D6" s="3"/>
      <c r="E6" s="5" t="s">
        <v>43</v>
      </c>
      <c r="G6" s="31"/>
      <c r="H6" s="31"/>
      <c r="I6" s="31"/>
      <c r="J6" s="31"/>
      <c r="K6" s="31"/>
    </row>
    <row r="8" spans="1:11" ht="20" customHeight="1" x14ac:dyDescent="0.35">
      <c r="A8" s="21" t="s">
        <v>3</v>
      </c>
      <c r="B8" s="7" t="s">
        <v>4</v>
      </c>
      <c r="C8" s="7" t="s">
        <v>5</v>
      </c>
      <c r="D8" s="7" t="s">
        <v>6</v>
      </c>
      <c r="E8" s="7" t="s">
        <v>7</v>
      </c>
    </row>
    <row r="9" spans="1:11" ht="18" customHeight="1" x14ac:dyDescent="0.35">
      <c r="A9" s="13">
        <v>44676</v>
      </c>
      <c r="B9" s="8">
        <v>202204410</v>
      </c>
      <c r="C9" s="9">
        <v>80.25</v>
      </c>
      <c r="D9" s="11"/>
      <c r="E9" s="9">
        <f>ROUND(C9-D9,2)</f>
        <v>80.25</v>
      </c>
    </row>
    <row r="10" spans="1:11" ht="20" customHeight="1" x14ac:dyDescent="0.35">
      <c r="A10" s="13"/>
      <c r="B10" s="8"/>
      <c r="C10" s="9"/>
      <c r="D10" s="11"/>
      <c r="E10" s="9">
        <f>ROUND(E9+C10-D10,2)</f>
        <v>80.25</v>
      </c>
    </row>
    <row r="11" spans="1:11" ht="20" customHeight="1" x14ac:dyDescent="0.35">
      <c r="A11" s="13"/>
      <c r="B11" s="8"/>
      <c r="C11" s="9"/>
      <c r="D11" s="11"/>
      <c r="E11" s="9"/>
    </row>
    <row r="12" spans="1:11" ht="20" customHeight="1" x14ac:dyDescent="0.35">
      <c r="B12" s="18"/>
      <c r="C12" s="14"/>
      <c r="D12" s="11"/>
      <c r="E12" s="9"/>
      <c r="G12" s="12"/>
    </row>
    <row r="13" spans="1:11" ht="20" customHeight="1" x14ac:dyDescent="0.35">
      <c r="A13" s="13"/>
      <c r="B13" s="8"/>
      <c r="C13" s="9"/>
      <c r="E13" s="9"/>
    </row>
    <row r="14" spans="1:11" ht="20" customHeight="1" x14ac:dyDescent="0.35">
      <c r="A14" s="13"/>
      <c r="B14" s="8"/>
      <c r="C14" s="9"/>
      <c r="D14" s="11"/>
      <c r="E14" s="9"/>
    </row>
    <row r="15" spans="1:11" ht="20" customHeight="1" x14ac:dyDescent="0.35">
      <c r="B15" s="18"/>
      <c r="C15" s="14"/>
      <c r="D15" s="11"/>
      <c r="E15" s="9"/>
    </row>
    <row r="16" spans="1:11" ht="20" customHeight="1" x14ac:dyDescent="0.35">
      <c r="B16" s="18"/>
      <c r="C16" s="14"/>
      <c r="E16" s="9"/>
      <c r="F16" s="17"/>
    </row>
    <row r="17" spans="1:6" ht="20" customHeight="1" x14ac:dyDescent="0.35">
      <c r="A17" s="13"/>
      <c r="B17" s="8"/>
      <c r="C17" s="9"/>
      <c r="D17" s="11"/>
      <c r="E17" s="9"/>
      <c r="F17" s="12"/>
    </row>
    <row r="18" spans="1:6" ht="20" customHeight="1" x14ac:dyDescent="0.35">
      <c r="A18" s="13"/>
      <c r="B18" s="8"/>
      <c r="C18" s="9"/>
      <c r="D18" s="11"/>
      <c r="E18" s="9"/>
    </row>
    <row r="19" spans="1:6" ht="20" customHeight="1" x14ac:dyDescent="0.35">
      <c r="A19" s="13"/>
      <c r="B19" s="8"/>
      <c r="C19" s="9"/>
      <c r="D19" s="11"/>
      <c r="E19" s="9"/>
    </row>
  </sheetData>
  <mergeCells count="5">
    <mergeCell ref="B3:C3"/>
    <mergeCell ref="G3:K6"/>
    <mergeCell ref="B4:C4"/>
    <mergeCell ref="B5:C5"/>
    <mergeCell ref="B6:C6"/>
  </mergeCells>
  <pageMargins left="0.70866141732283472" right="0.70866141732283472" top="2.1259842519685042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0B727-7AE5-44FA-B31E-78D5D0F4B803}">
  <sheetPr>
    <tabColor rgb="FFFFFF00"/>
    <pageSetUpPr fitToPage="1"/>
  </sheetPr>
  <dimension ref="A1:K19"/>
  <sheetViews>
    <sheetView workbookViewId="0">
      <selection activeCell="V11" sqref="V11"/>
    </sheetView>
  </sheetViews>
  <sheetFormatPr defaultRowHeight="14.5" x14ac:dyDescent="0.35"/>
  <cols>
    <col min="1" max="1" width="13.26953125" style="20" customWidth="1"/>
    <col min="2" max="5" width="16.6328125" customWidth="1"/>
    <col min="6" max="6" width="9.81640625" customWidth="1"/>
    <col min="7" max="7" width="10.08984375" hidden="1" customWidth="1"/>
    <col min="8" max="19" width="0" hidden="1" customWidth="1"/>
  </cols>
  <sheetData>
    <row r="1" spans="1:11" ht="23.5" x14ac:dyDescent="0.55000000000000004">
      <c r="A1" s="19" t="s">
        <v>0</v>
      </c>
    </row>
    <row r="2" spans="1:11" ht="15" thickBot="1" x14ac:dyDescent="0.4"/>
    <row r="3" spans="1:11" ht="14.5" customHeight="1" x14ac:dyDescent="0.35">
      <c r="A3" s="20" t="s">
        <v>1</v>
      </c>
      <c r="B3" s="29" t="s">
        <v>23</v>
      </c>
      <c r="C3" s="30"/>
      <c r="D3" s="3"/>
      <c r="E3" s="4"/>
      <c r="G3" s="31" t="e">
        <f>VLOOKUP(A4,'[1]Customer List'!$A$4:$N$451,2,0)</f>
        <v>#N/A</v>
      </c>
      <c r="H3" s="31"/>
      <c r="I3" s="31"/>
      <c r="J3" s="31"/>
      <c r="K3" s="31"/>
    </row>
    <row r="4" spans="1:11" ht="14.5" customHeight="1" x14ac:dyDescent="0.35">
      <c r="A4" s="20" t="s">
        <v>32</v>
      </c>
      <c r="B4" s="32" t="s">
        <v>24</v>
      </c>
      <c r="C4" s="33"/>
      <c r="D4" s="3"/>
      <c r="E4" s="5" t="s">
        <v>2</v>
      </c>
      <c r="G4" s="31"/>
      <c r="H4" s="31"/>
      <c r="I4" s="31"/>
      <c r="J4" s="31"/>
      <c r="K4" s="31"/>
    </row>
    <row r="5" spans="1:11" ht="15" customHeight="1" x14ac:dyDescent="0.35">
      <c r="B5" s="36" t="s">
        <v>25</v>
      </c>
      <c r="C5" s="37"/>
      <c r="D5" s="3"/>
      <c r="G5" s="31"/>
      <c r="H5" s="31"/>
      <c r="I5" s="31"/>
      <c r="J5" s="31"/>
      <c r="K5" s="31"/>
    </row>
    <row r="6" spans="1:11" ht="20" customHeight="1" thickBot="1" x14ac:dyDescent="0.4">
      <c r="B6" s="38" t="s">
        <v>33</v>
      </c>
      <c r="C6" s="39"/>
      <c r="D6" s="3"/>
      <c r="E6" s="5" t="s">
        <v>43</v>
      </c>
      <c r="G6" s="31"/>
      <c r="H6" s="31"/>
      <c r="I6" s="31"/>
      <c r="J6" s="31"/>
      <c r="K6" s="31"/>
    </row>
    <row r="8" spans="1:11" ht="20" customHeight="1" x14ac:dyDescent="0.35">
      <c r="A8" s="21" t="s">
        <v>3</v>
      </c>
      <c r="B8" s="7" t="s">
        <v>4</v>
      </c>
      <c r="C8" s="7" t="s">
        <v>5</v>
      </c>
      <c r="D8" s="7" t="s">
        <v>6</v>
      </c>
      <c r="E8" s="7" t="s">
        <v>7</v>
      </c>
    </row>
    <row r="9" spans="1:11" ht="18" customHeight="1" x14ac:dyDescent="0.35">
      <c r="A9" s="13">
        <v>44636</v>
      </c>
      <c r="B9" s="8">
        <v>202203266</v>
      </c>
      <c r="C9" s="9">
        <v>74.900000000000006</v>
      </c>
      <c r="D9" s="11"/>
      <c r="E9" s="9">
        <f>ROUND(C9-D9,2)</f>
        <v>74.900000000000006</v>
      </c>
    </row>
    <row r="10" spans="1:11" ht="20" customHeight="1" x14ac:dyDescent="0.35">
      <c r="A10" s="13">
        <v>44642</v>
      </c>
      <c r="B10" s="8">
        <v>202203339</v>
      </c>
      <c r="C10" s="9">
        <v>85.6</v>
      </c>
      <c r="D10" s="11"/>
      <c r="E10" s="9">
        <f>ROUND(E9+C10-D10,2)</f>
        <v>160.5</v>
      </c>
    </row>
    <row r="11" spans="1:11" ht="20" customHeight="1" x14ac:dyDescent="0.35">
      <c r="A11" s="13">
        <v>44664</v>
      </c>
      <c r="B11" s="8">
        <v>202204229</v>
      </c>
      <c r="C11" s="9">
        <v>160.5</v>
      </c>
      <c r="D11" s="11"/>
      <c r="E11" s="9">
        <f>ROUND(E10+C11-D11,2)</f>
        <v>321</v>
      </c>
    </row>
    <row r="12" spans="1:11" ht="20" customHeight="1" x14ac:dyDescent="0.35">
      <c r="B12" s="18"/>
      <c r="C12" s="14"/>
      <c r="D12" s="11"/>
      <c r="E12" s="9">
        <f>ROUND(E11+C12-D12,2)</f>
        <v>321</v>
      </c>
      <c r="G12" s="12"/>
    </row>
    <row r="13" spans="1:11" ht="20" customHeight="1" x14ac:dyDescent="0.35">
      <c r="A13" s="13"/>
      <c r="B13" s="8"/>
      <c r="C13" s="9"/>
      <c r="E13" s="9"/>
    </row>
    <row r="14" spans="1:11" ht="20" customHeight="1" x14ac:dyDescent="0.35">
      <c r="A14" s="13"/>
      <c r="B14" s="8"/>
      <c r="C14" s="9"/>
      <c r="D14" s="11"/>
      <c r="E14" s="9"/>
    </row>
    <row r="15" spans="1:11" ht="20" customHeight="1" x14ac:dyDescent="0.35">
      <c r="B15" s="18"/>
      <c r="C15" s="14"/>
      <c r="D15" s="11"/>
      <c r="E15" s="9"/>
    </row>
    <row r="16" spans="1:11" ht="20" customHeight="1" x14ac:dyDescent="0.35">
      <c r="B16" s="18"/>
      <c r="C16" s="14"/>
      <c r="E16" s="9"/>
      <c r="F16" s="17"/>
    </row>
    <row r="17" spans="1:6" ht="20" customHeight="1" x14ac:dyDescent="0.35">
      <c r="A17" s="13"/>
      <c r="B17" s="8"/>
      <c r="C17" s="9"/>
      <c r="D17" s="11"/>
      <c r="E17" s="9"/>
      <c r="F17" s="12"/>
    </row>
    <row r="18" spans="1:6" ht="20" customHeight="1" x14ac:dyDescent="0.35">
      <c r="A18" s="13"/>
      <c r="B18" s="8"/>
      <c r="C18" s="9"/>
      <c r="D18" s="11"/>
      <c r="E18" s="9"/>
    </row>
    <row r="19" spans="1:6" ht="20" customHeight="1" x14ac:dyDescent="0.35">
      <c r="A19" s="13"/>
      <c r="B19" s="8"/>
      <c r="C19" s="9"/>
      <c r="D19" s="11"/>
      <c r="E19" s="9"/>
    </row>
  </sheetData>
  <mergeCells count="5">
    <mergeCell ref="B3:C3"/>
    <mergeCell ref="G3:K6"/>
    <mergeCell ref="B4:C4"/>
    <mergeCell ref="B5:C5"/>
    <mergeCell ref="B6:C6"/>
  </mergeCells>
  <pageMargins left="0.70866141732283472" right="0.70866141732283472" top="2.1259842519685042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A4FBB-CB84-4DC4-B81B-C49E668EE8BD}">
  <sheetPr>
    <tabColor rgb="FFFFFF00"/>
  </sheetPr>
  <dimension ref="A1:K15"/>
  <sheetViews>
    <sheetView workbookViewId="0">
      <selection activeCell="E14" sqref="E14:E27"/>
    </sheetView>
  </sheetViews>
  <sheetFormatPr defaultRowHeight="14.5" x14ac:dyDescent="0.35"/>
  <cols>
    <col min="1" max="1" width="13.26953125" style="2" customWidth="1"/>
    <col min="2" max="5" width="16.6328125" customWidth="1"/>
    <col min="6" max="6" width="10.08984375" bestFit="1" customWidth="1"/>
    <col min="7" max="11" width="0" hidden="1" customWidth="1"/>
  </cols>
  <sheetData>
    <row r="1" spans="1:11" ht="23.5" x14ac:dyDescent="0.55000000000000004">
      <c r="A1" s="1" t="s">
        <v>0</v>
      </c>
    </row>
    <row r="2" spans="1:11" ht="15" thickBot="1" x14ac:dyDescent="0.4"/>
    <row r="3" spans="1:11" ht="14.5" customHeight="1" x14ac:dyDescent="0.35">
      <c r="A3" s="2" t="s">
        <v>1</v>
      </c>
      <c r="B3" s="29" t="s">
        <v>23</v>
      </c>
      <c r="C3" s="30"/>
      <c r="D3" s="3"/>
      <c r="E3" s="4"/>
      <c r="G3" s="31" t="e">
        <f>VLOOKUP(A4,'[1]Customer List'!$A$4:$N$451,2,0)</f>
        <v>#N/A</v>
      </c>
      <c r="H3" s="31"/>
      <c r="I3" s="31"/>
      <c r="J3" s="31"/>
      <c r="K3" s="31"/>
    </row>
    <row r="4" spans="1:11" ht="14.5" customHeight="1" x14ac:dyDescent="0.35">
      <c r="A4" s="2" t="s">
        <v>22</v>
      </c>
      <c r="B4" s="32" t="s">
        <v>24</v>
      </c>
      <c r="C4" s="33"/>
      <c r="D4" s="3"/>
      <c r="E4" s="5" t="s">
        <v>2</v>
      </c>
      <c r="G4" s="31"/>
      <c r="H4" s="31"/>
      <c r="I4" s="31"/>
      <c r="J4" s="31"/>
      <c r="K4" s="31"/>
    </row>
    <row r="5" spans="1:11" ht="15" customHeight="1" thickBot="1" x14ac:dyDescent="0.4">
      <c r="B5" s="32" t="s">
        <v>25</v>
      </c>
      <c r="C5" s="33"/>
      <c r="D5" s="3"/>
      <c r="G5" s="31"/>
      <c r="H5" s="31"/>
      <c r="I5" s="31"/>
      <c r="J5" s="31"/>
      <c r="K5" s="31"/>
    </row>
    <row r="6" spans="1:11" ht="20" customHeight="1" thickBot="1" x14ac:dyDescent="0.4">
      <c r="B6" s="40" t="s">
        <v>45</v>
      </c>
      <c r="C6" s="35"/>
      <c r="D6" s="3"/>
      <c r="E6" s="5" t="s">
        <v>43</v>
      </c>
      <c r="G6" s="31"/>
      <c r="H6" s="31"/>
      <c r="I6" s="31"/>
      <c r="J6" s="31"/>
      <c r="K6" s="31"/>
    </row>
    <row r="8" spans="1:11" ht="20" customHeight="1" x14ac:dyDescent="0.35">
      <c r="A8" s="6" t="s">
        <v>3</v>
      </c>
      <c r="B8" s="7" t="s">
        <v>4</v>
      </c>
      <c r="C8" s="7" t="s">
        <v>5</v>
      </c>
      <c r="D8" s="7" t="s">
        <v>6</v>
      </c>
      <c r="E8" s="7" t="s">
        <v>7</v>
      </c>
    </row>
    <row r="9" spans="1:11" ht="18" customHeight="1" x14ac:dyDescent="0.35">
      <c r="A9" s="13">
        <v>44678</v>
      </c>
      <c r="B9" s="8">
        <v>202204448</v>
      </c>
      <c r="C9" s="9">
        <v>80.25</v>
      </c>
      <c r="D9" s="11"/>
      <c r="E9" s="9">
        <f>ROUND(C9-D9,2)</f>
        <v>80.25</v>
      </c>
    </row>
    <row r="10" spans="1:11" ht="20" customHeight="1" x14ac:dyDescent="0.35">
      <c r="A10" s="13"/>
      <c r="B10" s="8"/>
      <c r="C10" s="9"/>
      <c r="D10" s="11"/>
      <c r="E10" s="9"/>
    </row>
    <row r="11" spans="1:11" ht="20" customHeight="1" x14ac:dyDescent="0.35">
      <c r="A11" s="13"/>
      <c r="B11" s="8"/>
      <c r="C11" s="9"/>
      <c r="D11" s="11"/>
      <c r="E11" s="9"/>
    </row>
    <row r="12" spans="1:11" ht="20" customHeight="1" x14ac:dyDescent="0.35">
      <c r="A12" s="13"/>
      <c r="B12" s="8"/>
      <c r="C12" s="9"/>
      <c r="D12" s="11"/>
      <c r="E12" s="9"/>
    </row>
    <row r="13" spans="1:11" ht="20" customHeight="1" x14ac:dyDescent="0.35">
      <c r="A13" s="13"/>
      <c r="B13" s="8"/>
      <c r="C13" s="9"/>
      <c r="D13" s="11"/>
      <c r="E13" s="9"/>
    </row>
    <row r="14" spans="1:11" ht="20" customHeight="1" x14ac:dyDescent="0.35">
      <c r="A14" s="13"/>
      <c r="B14" s="8"/>
      <c r="C14" s="9"/>
      <c r="D14" s="11"/>
      <c r="E14" s="9"/>
      <c r="F14" s="17"/>
    </row>
    <row r="15" spans="1:11" ht="20" customHeight="1" x14ac:dyDescent="0.35">
      <c r="A15" s="13"/>
      <c r="B15" s="8"/>
      <c r="C15" s="9"/>
      <c r="D15" s="11"/>
      <c r="E15" s="9"/>
      <c r="F15" s="12"/>
    </row>
  </sheetData>
  <mergeCells count="5">
    <mergeCell ref="B3:C3"/>
    <mergeCell ref="G3:K6"/>
    <mergeCell ref="B4:C4"/>
    <mergeCell ref="B5:C5"/>
    <mergeCell ref="B6:C6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#166</vt:lpstr>
      <vt:lpstr>#168</vt:lpstr>
      <vt:lpstr>#170</vt:lpstr>
      <vt:lpstr>#171</vt:lpstr>
      <vt:lpstr>#172</vt:lpstr>
      <vt:lpstr>#173</vt:lpstr>
      <vt:lpstr>#174</vt:lpstr>
      <vt:lpstr>#175</vt:lpstr>
      <vt:lpstr>#176</vt:lpstr>
      <vt:lpstr>#178</vt:lpstr>
      <vt:lpstr>MS</vt:lpstr>
      <vt:lpstr>'#166'!Print_Area</vt:lpstr>
      <vt:lpstr>'#168'!Print_Area</vt:lpstr>
      <vt:lpstr>'#170'!Print_Area</vt:lpstr>
      <vt:lpstr>'#171'!Print_Area</vt:lpstr>
      <vt:lpstr>'#172'!Print_Area</vt:lpstr>
      <vt:lpstr>'#173'!Print_Area</vt:lpstr>
      <vt:lpstr>'#174'!Print_Area</vt:lpstr>
      <vt:lpstr>'#175'!Print_Area</vt:lpstr>
      <vt:lpstr>MS!Print_Area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tishng@yahoo.com</cp:lastModifiedBy>
  <cp:lastPrinted>2021-07-06T03:27:55Z</cp:lastPrinted>
  <dcterms:created xsi:type="dcterms:W3CDTF">2020-07-03T01:56:46Z</dcterms:created>
  <dcterms:modified xsi:type="dcterms:W3CDTF">2022-05-11T09:15:28Z</dcterms:modified>
</cp:coreProperties>
</file>